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Users\pixle\Documents\01Tarrington PC\Finance\2019-20\TA AGAR Forms\"/>
    </mc:Choice>
  </mc:AlternateContent>
  <xr:revisionPtr revIDLastSave="0" documentId="13_ncr:1_{003FA7E7-01F2-4A02-9F92-132242F547D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pend to date" sheetId="6" r:id="rId1"/>
    <sheet name="Expenditure" sheetId="1" r:id="rId2"/>
    <sheet name="Income" sheetId="2" r:id="rId3"/>
    <sheet name="Bank Rec" sheetId="3" r:id="rId4"/>
    <sheet name="Annual Return" sheetId="4" r:id="rId5"/>
  </sheets>
  <definedNames>
    <definedName name="_xlnm.Print_Area" localSheetId="1">Expenditure!$A$3:$AD$62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56" i="6" l="1"/>
  <c r="C56" i="6"/>
  <c r="D56" i="6"/>
  <c r="D13" i="6"/>
  <c r="C13" i="6"/>
  <c r="B13" i="6"/>
  <c r="AC60" i="1" l="1"/>
  <c r="AD60" i="1"/>
  <c r="AB60" i="1"/>
  <c r="AA60" i="1"/>
  <c r="Z60" i="1"/>
  <c r="Y60" i="1"/>
  <c r="X60" i="1"/>
  <c r="W60" i="1"/>
  <c r="V60" i="1"/>
  <c r="T60" i="1"/>
  <c r="S60" i="1"/>
  <c r="R60" i="1"/>
  <c r="Q60" i="1"/>
  <c r="P60" i="1"/>
  <c r="O60" i="1"/>
  <c r="N60" i="1"/>
  <c r="M60" i="1"/>
  <c r="L60" i="1"/>
  <c r="K60" i="1"/>
  <c r="J60" i="1"/>
  <c r="I60" i="1"/>
  <c r="F60" i="1"/>
  <c r="G60" i="1"/>
  <c r="H60" i="1"/>
  <c r="U60" i="1"/>
  <c r="J12" i="3" l="1"/>
  <c r="J8" i="3"/>
  <c r="J6" i="3"/>
  <c r="J5" i="3"/>
  <c r="H20" i="3"/>
  <c r="E19" i="3"/>
  <c r="J19" i="3" s="1"/>
  <c r="H7" i="3"/>
  <c r="H9" i="3" s="1"/>
  <c r="E7" i="3"/>
  <c r="E9" i="3" s="1"/>
  <c r="I6" i="2"/>
  <c r="D6" i="2"/>
  <c r="H6" i="2"/>
  <c r="G6" i="2"/>
  <c r="F6" i="2"/>
  <c r="E6" i="2"/>
  <c r="J9" i="3" l="1"/>
  <c r="J7" i="3"/>
  <c r="E20" i="3"/>
  <c r="J20" i="3" s="1"/>
  <c r="C57" i="6"/>
  <c r="B57" i="6"/>
</calcChain>
</file>

<file path=xl/sharedStrings.xml><?xml version="1.0" encoding="utf-8"?>
<sst xmlns="http://schemas.openxmlformats.org/spreadsheetml/2006/main" count="308" uniqueCount="190">
  <si>
    <t>RECEIPTS</t>
  </si>
  <si>
    <t>Date</t>
  </si>
  <si>
    <t>Detail</t>
  </si>
  <si>
    <t>PAYMENTS</t>
  </si>
  <si>
    <t>TOTAL</t>
  </si>
  <si>
    <t>s137</t>
  </si>
  <si>
    <t>NDP</t>
  </si>
  <si>
    <t>VAT</t>
  </si>
  <si>
    <t>Interest</t>
  </si>
  <si>
    <t>Santander</t>
  </si>
  <si>
    <t>Grant</t>
  </si>
  <si>
    <t xml:space="preserve">Precept </t>
  </si>
  <si>
    <t xml:space="preserve">Total </t>
  </si>
  <si>
    <t>SID Hire</t>
  </si>
  <si>
    <t xml:space="preserve">Lloyds </t>
  </si>
  <si>
    <t>Balance</t>
  </si>
  <si>
    <t>o/s cheques</t>
  </si>
  <si>
    <t>B/f</t>
  </si>
  <si>
    <t>Precept</t>
  </si>
  <si>
    <t>Other receipts</t>
  </si>
  <si>
    <t>Staff</t>
  </si>
  <si>
    <t>Loan Payments</t>
  </si>
  <si>
    <t xml:space="preserve">Other Payments </t>
  </si>
  <si>
    <t>C/f</t>
  </si>
  <si>
    <t>cash</t>
  </si>
  <si>
    <t>Assets</t>
  </si>
  <si>
    <t>Borrowing</t>
  </si>
  <si>
    <t>13.5.19</t>
  </si>
  <si>
    <t>Amount</t>
  </si>
  <si>
    <t>Cheque number</t>
  </si>
  <si>
    <t xml:space="preserve">Richard Morgan </t>
  </si>
  <si>
    <t>HALC</t>
  </si>
  <si>
    <t>8.7.19</t>
  </si>
  <si>
    <t>Zurich</t>
  </si>
  <si>
    <t>28.7.19</t>
  </si>
  <si>
    <t>J. Eva (Clerk)</t>
  </si>
  <si>
    <t>5.8.19</t>
  </si>
  <si>
    <t>TRO</t>
  </si>
  <si>
    <t>10.8.19</t>
  </si>
  <si>
    <t>16.9.19</t>
  </si>
  <si>
    <t>HMRC PAYE</t>
  </si>
  <si>
    <t>28.8.19</t>
  </si>
  <si>
    <t>28.9.19</t>
  </si>
  <si>
    <t>Autela Payroll Services</t>
  </si>
  <si>
    <t>01.10.19</t>
  </si>
  <si>
    <t>18.4.19</t>
  </si>
  <si>
    <t>Herefordshire Council - precept part 1</t>
  </si>
  <si>
    <t>22.5.19</t>
  </si>
  <si>
    <t>ICO</t>
  </si>
  <si>
    <t>DD</t>
  </si>
  <si>
    <t>Y</t>
  </si>
  <si>
    <t>20.9.19</t>
  </si>
  <si>
    <t>Herefordshire Council - precept part 2</t>
  </si>
  <si>
    <t>10.500.00</t>
  </si>
  <si>
    <t>Invoice Ref</t>
  </si>
  <si>
    <t>ZA167354</t>
  </si>
  <si>
    <t>H659</t>
  </si>
  <si>
    <t>Aug</t>
  </si>
  <si>
    <t>Jul</t>
  </si>
  <si>
    <t>Sept</t>
  </si>
  <si>
    <t>14383/1</t>
  </si>
  <si>
    <t>Income</t>
  </si>
  <si>
    <t>NDP Grant</t>
  </si>
  <si>
    <t xml:space="preserve">Bank Interest </t>
  </si>
  <si>
    <t>VAT Recovered</t>
  </si>
  <si>
    <t>Donations / grants</t>
  </si>
  <si>
    <t>Parish Lengthsman Scheme</t>
  </si>
  <si>
    <t xml:space="preserve">Parish Footpaths Scheme </t>
  </si>
  <si>
    <t>Expenditure</t>
    <phoneticPr fontId="1" type="noConversion"/>
  </si>
  <si>
    <t>Internal Audit</t>
  </si>
  <si>
    <t xml:space="preserve">External Audit </t>
  </si>
  <si>
    <t>ICO (Data Protection)</t>
  </si>
  <si>
    <t>HALC Subsciption</t>
  </si>
  <si>
    <t>Clerks Salary</t>
  </si>
  <si>
    <t>HMRC - PAYE</t>
  </si>
  <si>
    <t>Clerks Expenses</t>
  </si>
  <si>
    <t>Payroll Service</t>
  </si>
  <si>
    <t>HALC Training Courses</t>
  </si>
  <si>
    <t>Stationery &amp; Computer Security</t>
  </si>
  <si>
    <t>Parish Council Laptop &amp; Printer</t>
  </si>
  <si>
    <t>Parish Council Website Fees</t>
  </si>
  <si>
    <t>Election Fees</t>
  </si>
  <si>
    <t>Publications</t>
  </si>
  <si>
    <t>SLCC Membership</t>
  </si>
  <si>
    <t>Donation PCC Churchyard</t>
  </si>
  <si>
    <t>Benches</t>
  </si>
  <si>
    <t>War memorial grant</t>
  </si>
  <si>
    <t>Donations/Grants</t>
  </si>
  <si>
    <t>Village Website Fees</t>
  </si>
  <si>
    <t>Planning Costs / tree survey</t>
  </si>
  <si>
    <t>Jubilee Green - grass cutting</t>
  </si>
  <si>
    <t>Jubilee Green - hedge cutting</t>
  </si>
  <si>
    <t>Notice Boards/ litter bins/sandbags</t>
  </si>
  <si>
    <t>Maintenance of Playing Fields Donation</t>
  </si>
  <si>
    <t>SID</t>
  </si>
  <si>
    <t>P3 footpaths</t>
  </si>
  <si>
    <t xml:space="preserve">Traffic Reg Order </t>
  </si>
  <si>
    <t>VAT on payments</t>
  </si>
  <si>
    <t>Contingencies</t>
  </si>
  <si>
    <t>Surplus/Overspend (+/-)</t>
  </si>
  <si>
    <t>Council Insurance</t>
  </si>
  <si>
    <t>11.11.19</t>
  </si>
  <si>
    <t xml:space="preserve">PKF Littlejohn </t>
  </si>
  <si>
    <t>SB20134237</t>
  </si>
  <si>
    <t xml:space="preserve">Internal / External Audit </t>
  </si>
  <si>
    <t>LECH Room Hire</t>
  </si>
  <si>
    <t>PC Insurance</t>
  </si>
  <si>
    <t>Payroll Services</t>
  </si>
  <si>
    <t>DJN Planning</t>
  </si>
  <si>
    <t>TAR10</t>
  </si>
  <si>
    <t>Oct</t>
  </si>
  <si>
    <t>H753</t>
  </si>
  <si>
    <t>Tatler Magazine</t>
  </si>
  <si>
    <t>Tatler Magazine Donation</t>
  </si>
  <si>
    <t>ICO Data Protection</t>
  </si>
  <si>
    <t>LECH Insurance Donation</t>
  </si>
  <si>
    <t xml:space="preserve">LECH  </t>
  </si>
  <si>
    <t xml:space="preserve">Wye Media </t>
  </si>
  <si>
    <t xml:space="preserve">Herefordshire Council </t>
  </si>
  <si>
    <t xml:space="preserve">M Townsend  </t>
  </si>
  <si>
    <t>Stationery / Computer Security</t>
  </si>
  <si>
    <t>Budget 2019/20</t>
  </si>
  <si>
    <t>VE DAY Commemoration Event</t>
  </si>
  <si>
    <t>SPOILT CHEQUE</t>
  </si>
  <si>
    <t>28.11.19</t>
  </si>
  <si>
    <t>Nov</t>
  </si>
  <si>
    <t>25.11.19</t>
  </si>
  <si>
    <t>Clerk (Dictaphone)</t>
  </si>
  <si>
    <t xml:space="preserve">LECH </t>
  </si>
  <si>
    <t>16.12.19</t>
  </si>
  <si>
    <t>28.12.19</t>
  </si>
  <si>
    <t>Dec</t>
  </si>
  <si>
    <t>R. Mills</t>
  </si>
  <si>
    <t>Lengthsman</t>
  </si>
  <si>
    <t>13.1.20</t>
  </si>
  <si>
    <t>SLCC</t>
  </si>
  <si>
    <t>SLCC M/ship</t>
  </si>
  <si>
    <t>28.1.20</t>
  </si>
  <si>
    <t>LECH</t>
  </si>
  <si>
    <t>Insurance do.</t>
  </si>
  <si>
    <t>Playground do.</t>
  </si>
  <si>
    <t>5.2.20</t>
  </si>
  <si>
    <t>White Digital</t>
  </si>
  <si>
    <t>Village website</t>
  </si>
  <si>
    <t>Donations/ Grants</t>
  </si>
  <si>
    <t>28.2.20</t>
  </si>
  <si>
    <t>1.4.19</t>
  </si>
  <si>
    <t>Public Works Loan</t>
  </si>
  <si>
    <t>RJ Barrell</t>
  </si>
  <si>
    <t>10.2.20</t>
  </si>
  <si>
    <t>Fownhope Parish Council</t>
  </si>
  <si>
    <t>9.3.20</t>
  </si>
  <si>
    <t>Herefordshire Green Network</t>
  </si>
  <si>
    <t>M/ship</t>
  </si>
  <si>
    <t>H884</t>
  </si>
  <si>
    <t>HALC    Subs</t>
  </si>
  <si>
    <t>RJ &amp; JN Barrell</t>
  </si>
  <si>
    <t>Eyelid Productions</t>
  </si>
  <si>
    <t>28.3.20</t>
  </si>
  <si>
    <t>March sal.</t>
  </si>
  <si>
    <t>18.3.20</t>
  </si>
  <si>
    <t>22.3.20</t>
  </si>
  <si>
    <t>Paul Grey</t>
  </si>
  <si>
    <t>26.3.20</t>
  </si>
  <si>
    <t>RH Morgan</t>
  </si>
  <si>
    <t xml:space="preserve">Lengthsman </t>
  </si>
  <si>
    <t>Jubilee Green Grass Cutting</t>
  </si>
  <si>
    <t>Jubilee Green Hedge Cutting</t>
  </si>
  <si>
    <t>Contingency</t>
  </si>
  <si>
    <t>Reimbursement of election costs</t>
  </si>
  <si>
    <t>To date 2019/20</t>
  </si>
  <si>
    <t xml:space="preserve">LECH Hire </t>
  </si>
  <si>
    <t>rat bait</t>
  </si>
  <si>
    <t>safe custody charges</t>
  </si>
  <si>
    <t>Asset of Community Value (Tarrington Arms)</t>
  </si>
  <si>
    <t>Public Works Loan repayment</t>
  </si>
  <si>
    <t>Parish Plan/ Neighbourhood Plan</t>
  </si>
  <si>
    <t>Donation Tatler Magazine</t>
  </si>
  <si>
    <t>Budget 2020/21</t>
  </si>
  <si>
    <r>
      <t xml:space="preserve">Asset Maintance </t>
    </r>
    <r>
      <rPr>
        <sz val="9"/>
        <rFont val="Arial"/>
        <family val="2"/>
      </rPr>
      <t>(NB &amp; benches)</t>
    </r>
  </si>
  <si>
    <t>Bank Statement as at 31/03/20</t>
  </si>
  <si>
    <t>Opening Balance 1.4.19</t>
  </si>
  <si>
    <t>Opening balance</t>
  </si>
  <si>
    <t>(+) Receipts</t>
  </si>
  <si>
    <t>LLOYDS</t>
  </si>
  <si>
    <t>Santander Reserves A/C</t>
  </si>
  <si>
    <t>Clerk Salary HMRC PAYE</t>
  </si>
  <si>
    <t>(-) Payments</t>
  </si>
  <si>
    <t xml:space="preserve">Cheques no. 822 and 830 from 2018/19 (shown on last years bank rec as OS) were never cashed. </t>
  </si>
  <si>
    <t>Cheque 822 - the work carried out was unsatisfactory and the cheque was destroyed and cheque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</si>
</sst>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£&quot;#,##0.00"/>
    <numFmt numFmtId="165" formatCode="#,##0.00;[Red]#,##0.00"/>
    <numFmt numFmtId="166" formatCode="&quot;£&quot;#,##0.00;[Red]&quot;£&quot;#,##0.00"/>
  </numFmts>
  <fonts count="2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11"/>
      <color rgb="FF00B050"/>
      <name val="Calibri"/>
      <family val="2"/>
      <scheme val="minor"/>
    </font>
    <font>
      <b/>
      <sz val="12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b/>
      <sz val="12"/>
      <color rgb="FFFF0000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164" fontId="1" fillId="0" borderId="0" xfId="0" applyNumberFormat="1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center" vertical="center"/>
    </xf>
    <xf numFmtId="4" fontId="1" fillId="0" borderId="0" xfId="0" applyNumberFormat="1" applyFont="1" applyAlignment="1">
      <alignment horizontal="right"/>
    </xf>
    <xf numFmtId="4" fontId="1" fillId="0" borderId="0" xfId="0" applyNumberFormat="1" applyFont="1" applyAlignment="1">
      <alignment horizontal="center" vertical="center"/>
    </xf>
    <xf numFmtId="0" fontId="5" fillId="0" borderId="0" xfId="0" applyFont="1"/>
    <xf numFmtId="0" fontId="7" fillId="0" borderId="0" xfId="0" applyFont="1"/>
    <xf numFmtId="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" fontId="0" fillId="0" borderId="0" xfId="0" applyNumberFormat="1" applyAlignment="1">
      <alignment vertical="top" wrapText="1"/>
    </xf>
    <xf numFmtId="0" fontId="2" fillId="0" borderId="0" xfId="0" applyFont="1" applyAlignment="1">
      <alignment horizontal="right"/>
    </xf>
    <xf numFmtId="4" fontId="2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8" fillId="0" borderId="0" xfId="0" applyFont="1"/>
    <xf numFmtId="4" fontId="8" fillId="0" borderId="0" xfId="0" applyNumberFormat="1" applyFont="1"/>
    <xf numFmtId="0" fontId="9" fillId="0" borderId="0" xfId="0" applyFont="1"/>
    <xf numFmtId="4" fontId="8" fillId="0" borderId="0" xfId="0" applyNumberFormat="1" applyFont="1" applyAlignment="1">
      <alignment horizontal="center"/>
    </xf>
    <xf numFmtId="4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2" fillId="0" borderId="3" xfId="0" applyFont="1" applyBorder="1" applyAlignment="1">
      <alignment horizontal="left"/>
    </xf>
    <xf numFmtId="166" fontId="12" fillId="0" borderId="3" xfId="0" applyNumberFormat="1" applyFont="1" applyBorder="1" applyAlignment="1">
      <alignment horizontal="center"/>
    </xf>
    <xf numFmtId="166" fontId="12" fillId="0" borderId="4" xfId="0" applyNumberFormat="1" applyFont="1" applyBorder="1" applyAlignment="1">
      <alignment horizontal="center"/>
    </xf>
    <xf numFmtId="166" fontId="13" fillId="0" borderId="14" xfId="0" applyNumberFormat="1" applyFont="1" applyBorder="1"/>
    <xf numFmtId="0" fontId="14" fillId="0" borderId="1" xfId="0" applyFont="1" applyBorder="1" applyAlignment="1">
      <alignment horizontal="left"/>
    </xf>
    <xf numFmtId="166" fontId="14" fillId="0" borderId="1" xfId="0" applyNumberFormat="1" applyFont="1" applyBorder="1" applyAlignment="1">
      <alignment horizontal="center"/>
    </xf>
    <xf numFmtId="166" fontId="14" fillId="0" borderId="2" xfId="0" applyNumberFormat="1" applyFont="1" applyBorder="1" applyAlignment="1">
      <alignment horizontal="center"/>
    </xf>
    <xf numFmtId="166" fontId="14" fillId="0" borderId="8" xfId="0" applyNumberFormat="1" applyFont="1" applyBorder="1" applyAlignment="1">
      <alignment horizontal="center"/>
    </xf>
    <xf numFmtId="0" fontId="14" fillId="0" borderId="9" xfId="0" applyFont="1" applyBorder="1" applyAlignment="1">
      <alignment horizontal="left"/>
    </xf>
    <xf numFmtId="166" fontId="14" fillId="0" borderId="9" xfId="0" applyNumberFormat="1" applyFont="1" applyBorder="1" applyAlignment="1">
      <alignment horizontal="center"/>
    </xf>
    <xf numFmtId="166" fontId="14" fillId="0" borderId="11" xfId="0" applyNumberFormat="1" applyFont="1" applyBorder="1" applyAlignment="1">
      <alignment horizontal="center"/>
    </xf>
    <xf numFmtId="166" fontId="14" fillId="0" borderId="10" xfId="0" applyNumberFormat="1" applyFont="1" applyBorder="1" applyAlignment="1">
      <alignment horizontal="center"/>
    </xf>
    <xf numFmtId="0" fontId="14" fillId="0" borderId="12" xfId="0" applyFont="1" applyBorder="1" applyAlignment="1">
      <alignment horizontal="left"/>
    </xf>
    <xf numFmtId="4" fontId="12" fillId="0" borderId="12" xfId="0" applyNumberFormat="1" applyFont="1" applyBorder="1" applyAlignment="1">
      <alignment horizontal="center"/>
    </xf>
    <xf numFmtId="4" fontId="12" fillId="0" borderId="18" xfId="0" applyNumberFormat="1" applyFont="1" applyBorder="1" applyAlignment="1">
      <alignment horizontal="center"/>
    </xf>
    <xf numFmtId="4" fontId="12" fillId="0" borderId="13" xfId="0" applyNumberFormat="1" applyFont="1" applyBorder="1" applyAlignment="1">
      <alignment horizontal="center"/>
    </xf>
    <xf numFmtId="4" fontId="12" fillId="0" borderId="3" xfId="0" applyNumberFormat="1" applyFont="1" applyBorder="1" applyAlignment="1">
      <alignment horizontal="center"/>
    </xf>
    <xf numFmtId="4" fontId="12" fillId="0" borderId="4" xfId="0" applyNumberFormat="1" applyFont="1" applyBorder="1" applyAlignment="1">
      <alignment horizontal="center"/>
    </xf>
    <xf numFmtId="4" fontId="14" fillId="0" borderId="14" xfId="0" applyNumberFormat="1" applyFont="1" applyBorder="1" applyAlignment="1">
      <alignment horizontal="center"/>
    </xf>
    <xf numFmtId="4" fontId="14" fillId="0" borderId="1" xfId="0" applyNumberFormat="1" applyFont="1" applyBorder="1" applyAlignment="1">
      <alignment horizontal="center"/>
    </xf>
    <xf numFmtId="4" fontId="14" fillId="0" borderId="2" xfId="0" applyNumberFormat="1" applyFont="1" applyBorder="1" applyAlignment="1">
      <alignment horizontal="center"/>
    </xf>
    <xf numFmtId="4" fontId="14" fillId="0" borderId="8" xfId="0" applyNumberFormat="1" applyFont="1" applyBorder="1" applyAlignment="1">
      <alignment horizontal="center"/>
    </xf>
    <xf numFmtId="4" fontId="14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left"/>
    </xf>
    <xf numFmtId="0" fontId="14" fillId="0" borderId="1" xfId="0" applyFont="1" applyBorder="1"/>
    <xf numFmtId="4" fontId="12" fillId="0" borderId="1" xfId="0" applyNumberFormat="1" applyFont="1" applyBorder="1" applyAlignment="1">
      <alignment horizontal="center"/>
    </xf>
    <xf numFmtId="4" fontId="12" fillId="0" borderId="2" xfId="0" applyNumberFormat="1" applyFont="1" applyBorder="1" applyAlignment="1">
      <alignment horizontal="center"/>
    </xf>
    <xf numFmtId="4" fontId="12" fillId="0" borderId="8" xfId="0" applyNumberFormat="1" applyFont="1" applyBorder="1" applyAlignment="1">
      <alignment horizontal="center"/>
    </xf>
    <xf numFmtId="0" fontId="12" fillId="0" borderId="1" xfId="0" applyFont="1" applyBorder="1"/>
    <xf numFmtId="4" fontId="13" fillId="0" borderId="8" xfId="0" applyNumberFormat="1" applyFont="1" applyBorder="1"/>
    <xf numFmtId="0" fontId="15" fillId="0" borderId="9" xfId="0" applyFont="1" applyBorder="1" applyAlignment="1">
      <alignment horizontal="left"/>
    </xf>
    <xf numFmtId="4" fontId="16" fillId="0" borderId="9" xfId="0" applyNumberFormat="1" applyFont="1" applyBorder="1" applyAlignment="1">
      <alignment horizontal="center"/>
    </xf>
    <xf numFmtId="4" fontId="16" fillId="0" borderId="11" xfId="0" applyNumberFormat="1" applyFont="1" applyBorder="1" applyAlignment="1">
      <alignment horizontal="center"/>
    </xf>
    <xf numFmtId="4" fontId="13" fillId="0" borderId="10" xfId="0" applyNumberFormat="1" applyFont="1" applyBorder="1"/>
    <xf numFmtId="0" fontId="6" fillId="0" borderId="0" xfId="0" applyFont="1"/>
    <xf numFmtId="0" fontId="5" fillId="0" borderId="0" xfId="0" applyFont="1" applyAlignment="1">
      <alignment horizontal="right"/>
    </xf>
    <xf numFmtId="4" fontId="5" fillId="0" borderId="0" xfId="0" applyNumberFormat="1" applyFont="1" applyAlignment="1">
      <alignment horizontal="right"/>
    </xf>
    <xf numFmtId="0" fontId="6" fillId="0" borderId="1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165" fontId="5" fillId="0" borderId="1" xfId="0" applyNumberFormat="1" applyFont="1" applyBorder="1"/>
    <xf numFmtId="165" fontId="5" fillId="0" borderId="1" xfId="0" applyNumberFormat="1" applyFont="1" applyBorder="1" applyAlignment="1">
      <alignment horizontal="center"/>
    </xf>
    <xf numFmtId="164" fontId="5" fillId="0" borderId="0" xfId="0" applyNumberFormat="1" applyFont="1"/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4" fontId="5" fillId="0" borderId="0" xfId="0" applyNumberFormat="1" applyFont="1"/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4" fontId="5" fillId="0" borderId="0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Border="1"/>
    <xf numFmtId="0" fontId="9" fillId="0" borderId="0" xfId="0" applyFont="1" applyBorder="1" applyAlignment="1">
      <alignment horizontal="right" vertical="center"/>
    </xf>
    <xf numFmtId="0" fontId="9" fillId="0" borderId="0" xfId="0" applyFont="1" applyAlignment="1">
      <alignment horizontal="left" vertical="center"/>
    </xf>
    <xf numFmtId="4" fontId="5" fillId="0" borderId="0" xfId="0" applyNumberFormat="1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4" fontId="13" fillId="0" borderId="1" xfId="0" applyNumberFormat="1" applyFont="1" applyBorder="1" applyAlignment="1">
      <alignment horizontal="center" vertical="center" wrapText="1"/>
    </xf>
    <xf numFmtId="4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7" fillId="0" borderId="0" xfId="0" applyFont="1"/>
    <xf numFmtId="0" fontId="17" fillId="0" borderId="0" xfId="0" applyFont="1" applyAlignment="1">
      <alignment horizontal="right"/>
    </xf>
    <xf numFmtId="4" fontId="17" fillId="0" borderId="0" xfId="0" applyNumberFormat="1" applyFont="1" applyAlignment="1">
      <alignment horizontal="right"/>
    </xf>
    <xf numFmtId="4" fontId="17" fillId="0" borderId="0" xfId="0" applyNumberFormat="1" applyFont="1"/>
    <xf numFmtId="4" fontId="18" fillId="0" borderId="0" xfId="0" applyNumberFormat="1" applyFont="1"/>
    <xf numFmtId="0" fontId="19" fillId="0" borderId="0" xfId="0" applyFont="1"/>
    <xf numFmtId="0" fontId="19" fillId="0" borderId="0" xfId="0" applyFont="1" applyAlignment="1">
      <alignment horizontal="right"/>
    </xf>
    <xf numFmtId="4" fontId="19" fillId="0" borderId="0" xfId="0" applyNumberFormat="1" applyFont="1" applyAlignment="1">
      <alignment horizontal="right"/>
    </xf>
    <xf numFmtId="4" fontId="19" fillId="0" borderId="0" xfId="0" applyNumberFormat="1" applyFont="1"/>
    <xf numFmtId="4" fontId="20" fillId="0" borderId="0" xfId="0" applyNumberFormat="1" applyFont="1"/>
    <xf numFmtId="0" fontId="14" fillId="0" borderId="0" xfId="0" applyFont="1"/>
    <xf numFmtId="0" fontId="14" fillId="0" borderId="0" xfId="0" applyFont="1" applyAlignment="1">
      <alignment horizontal="right"/>
    </xf>
    <xf numFmtId="4" fontId="14" fillId="0" borderId="0" xfId="0" applyNumberFormat="1" applyFont="1"/>
    <xf numFmtId="166" fontId="14" fillId="0" borderId="0" xfId="0" applyNumberFormat="1" applyFont="1"/>
    <xf numFmtId="4" fontId="7" fillId="0" borderId="0" xfId="0" applyNumberFormat="1" applyFont="1"/>
    <xf numFmtId="4" fontId="18" fillId="0" borderId="19" xfId="0" applyNumberFormat="1" applyFont="1" applyBorder="1"/>
    <xf numFmtId="4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165" fontId="8" fillId="0" borderId="0" xfId="0" applyNumberFormat="1" applyFont="1"/>
    <xf numFmtId="0" fontId="6" fillId="0" borderId="1" xfId="0" applyFont="1" applyBorder="1" applyAlignment="1">
      <alignment horizontal="right"/>
    </xf>
    <xf numFmtId="165" fontId="8" fillId="0" borderId="0" xfId="0" applyNumberFormat="1" applyFont="1" applyFill="1"/>
    <xf numFmtId="0" fontId="21" fillId="0" borderId="0" xfId="0" applyFont="1" applyFill="1" applyAlignment="1">
      <alignment wrapText="1"/>
    </xf>
    <xf numFmtId="0" fontId="22" fillId="0" borderId="0" xfId="0" applyFont="1" applyFill="1" applyAlignment="1">
      <alignment vertical="top" wrapText="1"/>
    </xf>
    <xf numFmtId="0" fontId="12" fillId="0" borderId="5" xfId="0" applyFont="1" applyBorder="1" applyAlignment="1">
      <alignment horizontal="center" wrapText="1"/>
    </xf>
    <xf numFmtId="0" fontId="12" fillId="0" borderId="16" xfId="0" applyFont="1" applyBorder="1" applyAlignment="1">
      <alignment horizontal="center" wrapText="1"/>
    </xf>
    <xf numFmtId="0" fontId="12" fillId="0" borderId="14" xfId="0" applyFont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0" fontId="10" fillId="0" borderId="7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2" fillId="0" borderId="6" xfId="0" applyFont="1" applyBorder="1" applyAlignment="1">
      <alignment horizontal="center" wrapText="1"/>
    </xf>
    <xf numFmtId="0" fontId="12" fillId="0" borderId="15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CC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7DB8E-39AC-4D72-9947-E3D8A2307B58}">
  <sheetPr>
    <pageSetUpPr fitToPage="1"/>
  </sheetPr>
  <dimension ref="A1:G77"/>
  <sheetViews>
    <sheetView tabSelected="1" topLeftCell="A40" workbookViewId="0">
      <selection activeCell="I43" sqref="I43"/>
    </sheetView>
  </sheetViews>
  <sheetFormatPr defaultRowHeight="14.4" x14ac:dyDescent="0.3"/>
  <cols>
    <col min="1" max="1" width="45.44140625" bestFit="1" customWidth="1"/>
    <col min="2" max="4" width="12.33203125" bestFit="1" customWidth="1"/>
  </cols>
  <sheetData>
    <row r="1" spans="1:7" x14ac:dyDescent="0.3">
      <c r="A1" s="142"/>
      <c r="B1" s="144" t="s">
        <v>121</v>
      </c>
      <c r="C1" s="138" t="s">
        <v>170</v>
      </c>
      <c r="D1" s="140" t="s">
        <v>178</v>
      </c>
      <c r="E1" s="11"/>
      <c r="F1" s="11"/>
      <c r="G1" s="11"/>
    </row>
    <row r="2" spans="1:7" ht="15" thickBot="1" x14ac:dyDescent="0.35">
      <c r="A2" s="143"/>
      <c r="B2" s="145"/>
      <c r="C2" s="139"/>
      <c r="D2" s="141"/>
      <c r="E2" s="11"/>
      <c r="F2" s="11"/>
      <c r="G2" s="11"/>
    </row>
    <row r="3" spans="1:7" ht="15.6" x14ac:dyDescent="0.3">
      <c r="A3" s="25" t="s">
        <v>61</v>
      </c>
      <c r="B3" s="26"/>
      <c r="C3" s="27"/>
      <c r="D3" s="28"/>
      <c r="E3" s="11"/>
      <c r="F3" s="11"/>
      <c r="G3" s="11"/>
    </row>
    <row r="4" spans="1:7" ht="15.6" x14ac:dyDescent="0.3">
      <c r="A4" s="29" t="s">
        <v>18</v>
      </c>
      <c r="B4" s="30">
        <v>21000</v>
      </c>
      <c r="C4" s="31">
        <v>21000</v>
      </c>
      <c r="D4" s="32">
        <v>16350</v>
      </c>
      <c r="E4" s="11"/>
      <c r="F4" s="11"/>
      <c r="G4" s="11"/>
    </row>
    <row r="5" spans="1:7" ht="15.6" x14ac:dyDescent="0.3">
      <c r="A5" s="29" t="s">
        <v>62</v>
      </c>
      <c r="B5" s="30"/>
      <c r="C5" s="31">
        <v>0</v>
      </c>
      <c r="D5" s="32">
        <v>0</v>
      </c>
      <c r="E5" s="11"/>
      <c r="F5" s="11"/>
      <c r="G5" s="11"/>
    </row>
    <row r="6" spans="1:7" ht="15.6" x14ac:dyDescent="0.3">
      <c r="A6" s="29" t="s">
        <v>63</v>
      </c>
      <c r="B6" s="30">
        <v>18</v>
      </c>
      <c r="C6" s="31">
        <v>0</v>
      </c>
      <c r="D6" s="32">
        <v>0</v>
      </c>
      <c r="E6" s="11"/>
      <c r="F6" s="11"/>
      <c r="G6" s="11"/>
    </row>
    <row r="7" spans="1:7" ht="15.6" x14ac:dyDescent="0.3">
      <c r="A7" s="29" t="s">
        <v>64</v>
      </c>
      <c r="B7" s="30"/>
      <c r="C7" s="31">
        <v>0</v>
      </c>
      <c r="D7" s="32">
        <v>0</v>
      </c>
      <c r="E7" s="11"/>
      <c r="F7" s="11"/>
      <c r="G7" s="11"/>
    </row>
    <row r="8" spans="1:7" ht="15.6" x14ac:dyDescent="0.3">
      <c r="A8" s="29" t="s">
        <v>13</v>
      </c>
      <c r="B8" s="30">
        <v>750</v>
      </c>
      <c r="C8" s="31">
        <v>600</v>
      </c>
      <c r="D8" s="32">
        <v>600</v>
      </c>
      <c r="E8" s="11"/>
      <c r="F8" s="11"/>
      <c r="G8" s="11"/>
    </row>
    <row r="9" spans="1:7" ht="15.6" x14ac:dyDescent="0.3">
      <c r="A9" s="29" t="s">
        <v>169</v>
      </c>
      <c r="B9" s="30"/>
      <c r="C9" s="31">
        <v>0</v>
      </c>
      <c r="D9" s="32">
        <v>0</v>
      </c>
      <c r="E9" s="11"/>
      <c r="F9" s="11"/>
      <c r="G9" s="11"/>
    </row>
    <row r="10" spans="1:7" ht="15.6" x14ac:dyDescent="0.3">
      <c r="A10" s="29" t="s">
        <v>65</v>
      </c>
      <c r="B10" s="30"/>
      <c r="C10" s="31">
        <v>0</v>
      </c>
      <c r="D10" s="32">
        <v>0</v>
      </c>
      <c r="E10" s="11"/>
      <c r="F10" s="11"/>
      <c r="G10" s="11"/>
    </row>
    <row r="11" spans="1:7" ht="15.6" x14ac:dyDescent="0.3">
      <c r="A11" s="29" t="s">
        <v>66</v>
      </c>
      <c r="B11" s="30"/>
      <c r="C11" s="31">
        <v>0</v>
      </c>
      <c r="D11" s="32">
        <v>0</v>
      </c>
      <c r="E11" s="11"/>
      <c r="F11" s="11"/>
      <c r="G11" s="11"/>
    </row>
    <row r="12" spans="1:7" ht="16.2" thickBot="1" x14ac:dyDescent="0.35">
      <c r="A12" s="33" t="s">
        <v>67</v>
      </c>
      <c r="B12" s="34"/>
      <c r="C12" s="35">
        <v>0</v>
      </c>
      <c r="D12" s="36">
        <v>0</v>
      </c>
      <c r="E12" s="11"/>
      <c r="F12" s="11"/>
      <c r="G12" s="11"/>
    </row>
    <row r="13" spans="1:7" ht="16.2" thickBot="1" x14ac:dyDescent="0.35">
      <c r="A13" s="37"/>
      <c r="B13" s="38">
        <f t="shared" ref="B13:C13" si="0">SUM(B3:B12)</f>
        <v>21768</v>
      </c>
      <c r="C13" s="39">
        <f t="shared" si="0"/>
        <v>21600</v>
      </c>
      <c r="D13" s="40">
        <f>SUM(D4:D12)</f>
        <v>16950</v>
      </c>
      <c r="E13" s="11"/>
      <c r="F13" s="11"/>
      <c r="G13" s="11"/>
    </row>
    <row r="14" spans="1:7" ht="15.6" x14ac:dyDescent="0.3">
      <c r="A14" s="25" t="s">
        <v>68</v>
      </c>
      <c r="B14" s="41"/>
      <c r="C14" s="42"/>
      <c r="D14" s="43"/>
      <c r="E14" s="11"/>
      <c r="F14" s="11"/>
      <c r="G14" s="11"/>
    </row>
    <row r="15" spans="1:7" ht="15.6" x14ac:dyDescent="0.3">
      <c r="A15" s="29" t="s">
        <v>175</v>
      </c>
      <c r="B15" s="44">
        <v>420</v>
      </c>
      <c r="C15" s="45">
        <v>419.6</v>
      </c>
      <c r="D15" s="46">
        <v>0</v>
      </c>
      <c r="E15" s="11"/>
      <c r="F15" s="11"/>
      <c r="G15" s="11"/>
    </row>
    <row r="16" spans="1:7" ht="15.6" x14ac:dyDescent="0.3">
      <c r="A16" s="29" t="s">
        <v>100</v>
      </c>
      <c r="B16" s="44">
        <v>320</v>
      </c>
      <c r="C16" s="47">
        <v>301.54000000000002</v>
      </c>
      <c r="D16" s="46">
        <v>320</v>
      </c>
      <c r="E16" s="11"/>
      <c r="F16" s="11"/>
      <c r="G16" s="11"/>
    </row>
    <row r="17" spans="1:7" ht="15.6" x14ac:dyDescent="0.3">
      <c r="A17" s="29" t="s">
        <v>73</v>
      </c>
      <c r="B17" s="44">
        <v>4675</v>
      </c>
      <c r="C17" s="45">
        <v>3271.42</v>
      </c>
      <c r="D17" s="46">
        <v>4605</v>
      </c>
      <c r="E17" s="11"/>
      <c r="F17" s="11"/>
      <c r="G17" s="11"/>
    </row>
    <row r="18" spans="1:7" ht="15.6" x14ac:dyDescent="0.3">
      <c r="A18" s="29" t="s">
        <v>74</v>
      </c>
      <c r="B18" s="44">
        <v>500</v>
      </c>
      <c r="C18" s="45">
        <v>766</v>
      </c>
      <c r="D18" s="46">
        <v>800</v>
      </c>
      <c r="E18" s="11"/>
      <c r="F18" s="11"/>
      <c r="G18" s="11"/>
    </row>
    <row r="19" spans="1:7" ht="15.6" x14ac:dyDescent="0.3">
      <c r="A19" s="29" t="s">
        <v>76</v>
      </c>
      <c r="B19" s="44">
        <v>200</v>
      </c>
      <c r="C19" s="45">
        <v>175.26</v>
      </c>
      <c r="D19" s="46">
        <v>250</v>
      </c>
      <c r="E19" s="11"/>
      <c r="F19" s="11"/>
      <c r="G19" s="11"/>
    </row>
    <row r="20" spans="1:7" ht="15.6" x14ac:dyDescent="0.3">
      <c r="A20" s="29" t="s">
        <v>69</v>
      </c>
      <c r="B20" s="44">
        <v>175</v>
      </c>
      <c r="C20" s="45">
        <v>200</v>
      </c>
      <c r="D20" s="46">
        <v>175</v>
      </c>
      <c r="E20" s="11"/>
      <c r="F20" s="11"/>
      <c r="G20" s="11"/>
    </row>
    <row r="21" spans="1:7" ht="15.6" x14ac:dyDescent="0.3">
      <c r="A21" s="29" t="s">
        <v>70</v>
      </c>
      <c r="B21" s="44"/>
      <c r="C21" s="45">
        <v>200</v>
      </c>
      <c r="D21" s="46">
        <v>0</v>
      </c>
      <c r="E21" s="11"/>
      <c r="F21" s="11"/>
      <c r="G21" s="11"/>
    </row>
    <row r="22" spans="1:7" ht="15.6" x14ac:dyDescent="0.3">
      <c r="A22" s="29" t="s">
        <v>71</v>
      </c>
      <c r="B22" s="44">
        <v>50</v>
      </c>
      <c r="C22" s="45">
        <v>35</v>
      </c>
      <c r="D22" s="46">
        <v>50</v>
      </c>
      <c r="E22" s="11"/>
      <c r="F22" s="11"/>
      <c r="G22" s="11"/>
    </row>
    <row r="23" spans="1:7" ht="15.6" x14ac:dyDescent="0.3">
      <c r="A23" s="29" t="s">
        <v>171</v>
      </c>
      <c r="B23" s="44">
        <v>200</v>
      </c>
      <c r="C23" s="45">
        <v>172.5</v>
      </c>
      <c r="D23" s="46">
        <v>200</v>
      </c>
      <c r="E23" s="11"/>
      <c r="F23" s="11"/>
      <c r="G23" s="11"/>
    </row>
    <row r="24" spans="1:7" ht="15.6" x14ac:dyDescent="0.3">
      <c r="A24" s="29" t="s">
        <v>133</v>
      </c>
      <c r="B24" s="44">
        <v>1000</v>
      </c>
      <c r="C24" s="45">
        <v>330</v>
      </c>
      <c r="D24" s="46">
        <v>1000</v>
      </c>
      <c r="E24" s="11"/>
      <c r="F24" s="11"/>
      <c r="G24" s="11"/>
    </row>
    <row r="25" spans="1:7" ht="15.6" x14ac:dyDescent="0.3">
      <c r="A25" s="29" t="s">
        <v>90</v>
      </c>
      <c r="B25" s="44">
        <v>1400</v>
      </c>
      <c r="C25" s="45">
        <v>1450</v>
      </c>
      <c r="D25" s="46">
        <v>1250</v>
      </c>
      <c r="E25" s="11"/>
      <c r="F25" s="11"/>
      <c r="G25" s="11"/>
    </row>
    <row r="26" spans="1:7" ht="15.6" x14ac:dyDescent="0.3">
      <c r="A26" s="29" t="s">
        <v>91</v>
      </c>
      <c r="B26" s="44">
        <v>350</v>
      </c>
      <c r="C26" s="45">
        <v>72</v>
      </c>
      <c r="D26" s="46">
        <v>500</v>
      </c>
      <c r="E26" s="11"/>
      <c r="F26" s="11"/>
      <c r="G26" s="11"/>
    </row>
    <row r="27" spans="1:7" ht="15.6" x14ac:dyDescent="0.3">
      <c r="A27" s="29" t="s">
        <v>92</v>
      </c>
      <c r="B27" s="44">
        <v>400</v>
      </c>
      <c r="C27" s="45">
        <v>72</v>
      </c>
      <c r="D27" s="46">
        <v>500</v>
      </c>
      <c r="E27" s="11"/>
      <c r="F27" s="11"/>
      <c r="G27" s="11"/>
    </row>
    <row r="28" spans="1:7" ht="15.6" x14ac:dyDescent="0.3">
      <c r="A28" s="29" t="s">
        <v>96</v>
      </c>
      <c r="B28" s="44">
        <v>5000</v>
      </c>
      <c r="C28" s="45">
        <v>542.29999999999995</v>
      </c>
      <c r="D28" s="46">
        <v>0</v>
      </c>
      <c r="E28" s="11"/>
      <c r="F28" s="11"/>
      <c r="G28" s="11"/>
    </row>
    <row r="29" spans="1:7" ht="15.6" x14ac:dyDescent="0.3">
      <c r="A29" s="29" t="s">
        <v>176</v>
      </c>
      <c r="B29" s="44"/>
      <c r="C29" s="45">
        <v>506.5</v>
      </c>
      <c r="D29" s="46">
        <v>250</v>
      </c>
      <c r="E29" s="11"/>
      <c r="F29" s="11"/>
      <c r="G29" s="11"/>
    </row>
    <row r="30" spans="1:7" ht="15.6" x14ac:dyDescent="0.3">
      <c r="A30" s="29" t="s">
        <v>78</v>
      </c>
      <c r="B30" s="44">
        <v>400</v>
      </c>
      <c r="C30" s="45">
        <v>57.51</v>
      </c>
      <c r="D30" s="46">
        <v>200</v>
      </c>
      <c r="E30" s="11"/>
      <c r="F30" s="11"/>
      <c r="G30" s="11"/>
    </row>
    <row r="31" spans="1:7" ht="15.6" x14ac:dyDescent="0.3">
      <c r="A31" s="29" t="s">
        <v>80</v>
      </c>
      <c r="B31" s="44">
        <v>150</v>
      </c>
      <c r="C31" s="45">
        <v>155</v>
      </c>
      <c r="D31" s="46">
        <v>250</v>
      </c>
      <c r="E31" s="11"/>
      <c r="F31" s="11"/>
      <c r="G31" s="11"/>
    </row>
    <row r="32" spans="1:7" ht="15.6" x14ac:dyDescent="0.3">
      <c r="A32" s="29" t="s">
        <v>115</v>
      </c>
      <c r="B32" s="44">
        <v>900</v>
      </c>
      <c r="C32" s="45">
        <v>934.92</v>
      </c>
      <c r="D32" s="46">
        <v>1000</v>
      </c>
      <c r="E32" s="11"/>
      <c r="F32" s="11"/>
      <c r="G32" s="11"/>
    </row>
    <row r="33" spans="1:7" ht="15.6" x14ac:dyDescent="0.3">
      <c r="A33" s="48" t="s">
        <v>72</v>
      </c>
      <c r="B33" s="44">
        <v>400</v>
      </c>
      <c r="C33" s="45">
        <v>416.03</v>
      </c>
      <c r="D33" s="46">
        <v>450</v>
      </c>
      <c r="E33" s="11"/>
      <c r="F33" s="11"/>
      <c r="G33" s="11"/>
    </row>
    <row r="34" spans="1:7" ht="15.6" x14ac:dyDescent="0.3">
      <c r="A34" s="29" t="s">
        <v>177</v>
      </c>
      <c r="B34" s="44">
        <v>800</v>
      </c>
      <c r="C34" s="45">
        <v>700</v>
      </c>
      <c r="D34" s="46">
        <v>700</v>
      </c>
      <c r="E34" s="11"/>
      <c r="F34" s="11"/>
      <c r="G34" s="11"/>
    </row>
    <row r="35" spans="1:7" ht="15.6" x14ac:dyDescent="0.3">
      <c r="A35" s="29" t="s">
        <v>75</v>
      </c>
      <c r="B35" s="44">
        <v>300</v>
      </c>
      <c r="C35" s="45">
        <v>6.3</v>
      </c>
      <c r="D35" s="46">
        <v>0</v>
      </c>
      <c r="E35" s="11"/>
      <c r="F35" s="11"/>
      <c r="G35" s="11"/>
    </row>
    <row r="36" spans="1:7" ht="15.6" x14ac:dyDescent="0.3">
      <c r="A36" s="29" t="s">
        <v>83</v>
      </c>
      <c r="B36" s="44"/>
      <c r="C36" s="45">
        <v>48</v>
      </c>
      <c r="D36" s="46">
        <v>50</v>
      </c>
      <c r="E36" s="11"/>
      <c r="F36" s="11"/>
      <c r="G36" s="11"/>
    </row>
    <row r="37" spans="1:7" ht="15.6" x14ac:dyDescent="0.3">
      <c r="A37" s="29" t="s">
        <v>87</v>
      </c>
      <c r="B37" s="44">
        <v>150</v>
      </c>
      <c r="C37" s="45">
        <v>505</v>
      </c>
      <c r="D37" s="46">
        <v>500</v>
      </c>
      <c r="E37" s="11"/>
      <c r="F37" s="11"/>
      <c r="G37" s="11"/>
    </row>
    <row r="38" spans="1:7" ht="15.6" x14ac:dyDescent="0.3">
      <c r="A38" s="29" t="s">
        <v>88</v>
      </c>
      <c r="B38" s="44">
        <v>150</v>
      </c>
      <c r="C38" s="45">
        <v>44.98</v>
      </c>
      <c r="D38" s="46">
        <v>0</v>
      </c>
      <c r="E38" s="11"/>
      <c r="F38" s="11"/>
      <c r="G38" s="11"/>
    </row>
    <row r="39" spans="1:7" ht="15.6" x14ac:dyDescent="0.3">
      <c r="A39" s="29" t="s">
        <v>98</v>
      </c>
      <c r="B39" s="44"/>
      <c r="C39" s="45">
        <v>115.97</v>
      </c>
      <c r="D39" s="46">
        <v>0</v>
      </c>
      <c r="E39" s="11"/>
      <c r="F39" s="11"/>
      <c r="G39" s="11"/>
    </row>
    <row r="40" spans="1:7" ht="15.6" x14ac:dyDescent="0.3">
      <c r="A40" s="29" t="s">
        <v>77</v>
      </c>
      <c r="B40" s="44">
        <v>200</v>
      </c>
      <c r="C40" s="45">
        <v>0</v>
      </c>
      <c r="D40" s="46">
        <v>200</v>
      </c>
      <c r="E40" s="11"/>
      <c r="F40" s="11"/>
      <c r="G40" s="11"/>
    </row>
    <row r="41" spans="1:7" ht="15.6" x14ac:dyDescent="0.3">
      <c r="A41" s="29" t="s">
        <v>79</v>
      </c>
      <c r="B41" s="44"/>
      <c r="C41" s="45">
        <v>0</v>
      </c>
      <c r="D41" s="46">
        <v>0</v>
      </c>
      <c r="E41" s="11"/>
      <c r="F41" s="11"/>
      <c r="G41" s="11"/>
    </row>
    <row r="42" spans="1:7" ht="15.6" x14ac:dyDescent="0.3">
      <c r="A42" s="49" t="s">
        <v>81</v>
      </c>
      <c r="B42" s="44">
        <v>500</v>
      </c>
      <c r="C42" s="45">
        <v>0</v>
      </c>
      <c r="D42" s="46">
        <v>500</v>
      </c>
      <c r="E42" s="11"/>
      <c r="F42" s="11"/>
      <c r="G42" s="11"/>
    </row>
    <row r="43" spans="1:7" ht="15.6" x14ac:dyDescent="0.3">
      <c r="A43" s="29" t="s">
        <v>82</v>
      </c>
      <c r="B43" s="44"/>
      <c r="C43" s="45">
        <v>0</v>
      </c>
      <c r="D43" s="46">
        <v>100</v>
      </c>
      <c r="E43" s="11"/>
      <c r="F43" s="11"/>
      <c r="G43" s="11"/>
    </row>
    <row r="44" spans="1:7" ht="15.6" x14ac:dyDescent="0.3">
      <c r="A44" s="29" t="s">
        <v>84</v>
      </c>
      <c r="B44" s="44"/>
      <c r="C44" s="45">
        <v>0</v>
      </c>
      <c r="D44" s="46">
        <v>0</v>
      </c>
      <c r="E44" s="11"/>
      <c r="F44" s="11"/>
      <c r="G44" s="11"/>
    </row>
    <row r="45" spans="1:7" ht="15.6" x14ac:dyDescent="0.3">
      <c r="A45" s="29" t="s">
        <v>85</v>
      </c>
      <c r="B45" s="44"/>
      <c r="C45" s="45">
        <v>0</v>
      </c>
      <c r="D45" s="46">
        <v>0</v>
      </c>
      <c r="E45" s="11"/>
      <c r="F45" s="11"/>
      <c r="G45" s="11"/>
    </row>
    <row r="46" spans="1:7" ht="15.6" x14ac:dyDescent="0.3">
      <c r="A46" s="29" t="s">
        <v>86</v>
      </c>
      <c r="B46" s="44"/>
      <c r="C46" s="45">
        <v>0</v>
      </c>
      <c r="D46" s="46">
        <v>0</v>
      </c>
      <c r="E46" s="11"/>
      <c r="F46" s="11"/>
      <c r="G46" s="11"/>
    </row>
    <row r="47" spans="1:7" ht="15.6" x14ac:dyDescent="0.3">
      <c r="A47" s="29" t="s">
        <v>89</v>
      </c>
      <c r="B47" s="44"/>
      <c r="C47" s="45">
        <v>0</v>
      </c>
      <c r="D47" s="46">
        <v>200</v>
      </c>
      <c r="E47" s="11"/>
      <c r="F47" s="11"/>
      <c r="G47" s="11"/>
    </row>
    <row r="48" spans="1:7" ht="15.6" x14ac:dyDescent="0.3">
      <c r="A48" s="29" t="s">
        <v>93</v>
      </c>
      <c r="B48" s="44">
        <v>350</v>
      </c>
      <c r="C48" s="45">
        <v>0</v>
      </c>
      <c r="D48" s="46">
        <v>0</v>
      </c>
      <c r="E48" s="11"/>
      <c r="F48" s="11"/>
      <c r="G48" s="11"/>
    </row>
    <row r="49" spans="1:7" ht="15.6" x14ac:dyDescent="0.3">
      <c r="A49" s="29" t="s">
        <v>172</v>
      </c>
      <c r="B49" s="44"/>
      <c r="C49" s="45">
        <v>0</v>
      </c>
      <c r="D49" s="46">
        <v>0</v>
      </c>
      <c r="E49" s="11"/>
      <c r="F49" s="11"/>
      <c r="G49" s="11"/>
    </row>
    <row r="50" spans="1:7" ht="15.6" x14ac:dyDescent="0.3">
      <c r="A50" s="29" t="s">
        <v>94</v>
      </c>
      <c r="B50" s="44">
        <v>800</v>
      </c>
      <c r="C50" s="45">
        <v>0</v>
      </c>
      <c r="D50" s="46">
        <v>0</v>
      </c>
      <c r="E50" s="11"/>
      <c r="F50" s="11"/>
      <c r="G50" s="11"/>
    </row>
    <row r="51" spans="1:7" ht="15.6" x14ac:dyDescent="0.3">
      <c r="A51" s="29" t="s">
        <v>95</v>
      </c>
      <c r="B51" s="44">
        <v>1200</v>
      </c>
      <c r="C51" s="45">
        <v>0</v>
      </c>
      <c r="D51" s="46">
        <v>500</v>
      </c>
      <c r="E51" s="11"/>
      <c r="F51" s="11"/>
      <c r="G51" s="11"/>
    </row>
    <row r="52" spans="1:7" ht="15.6" x14ac:dyDescent="0.3">
      <c r="A52" s="29" t="s">
        <v>173</v>
      </c>
      <c r="B52" s="44"/>
      <c r="C52" s="45">
        <v>0</v>
      </c>
      <c r="D52" s="46">
        <v>0</v>
      </c>
      <c r="E52" s="11"/>
      <c r="F52" s="11"/>
      <c r="G52" s="11"/>
    </row>
    <row r="53" spans="1:7" ht="15.6" x14ac:dyDescent="0.3">
      <c r="A53" s="29" t="s">
        <v>174</v>
      </c>
      <c r="B53" s="44"/>
      <c r="C53" s="45"/>
      <c r="D53" s="46">
        <v>650</v>
      </c>
      <c r="E53" s="11"/>
      <c r="F53" s="11"/>
      <c r="G53" s="11"/>
    </row>
    <row r="54" spans="1:7" ht="15.6" x14ac:dyDescent="0.3">
      <c r="A54" s="29" t="s">
        <v>122</v>
      </c>
      <c r="B54" s="44"/>
      <c r="C54" s="45"/>
      <c r="D54" s="46">
        <v>1000</v>
      </c>
      <c r="E54" s="11"/>
      <c r="F54" s="11"/>
      <c r="G54" s="11"/>
    </row>
    <row r="55" spans="1:7" ht="15.6" x14ac:dyDescent="0.3">
      <c r="A55" s="29" t="s">
        <v>97</v>
      </c>
      <c r="B55" s="44"/>
      <c r="C55" s="45">
        <v>349.67</v>
      </c>
      <c r="D55" s="46">
        <v>300</v>
      </c>
      <c r="E55" s="11"/>
      <c r="F55" s="11"/>
      <c r="G55" s="11"/>
    </row>
    <row r="56" spans="1:7" ht="15.6" x14ac:dyDescent="0.3">
      <c r="A56" s="29"/>
      <c r="B56" s="50">
        <f>SUM(B15:B55)</f>
        <v>20990</v>
      </c>
      <c r="C56" s="51">
        <f>SUM(C15:C55)</f>
        <v>11847.5</v>
      </c>
      <c r="D56" s="52">
        <f>SUM(D15:D55)</f>
        <v>16500</v>
      </c>
      <c r="E56" s="11"/>
      <c r="F56" s="11"/>
      <c r="G56" s="11"/>
    </row>
    <row r="57" spans="1:7" ht="15.6" x14ac:dyDescent="0.3">
      <c r="A57" s="53" t="s">
        <v>99</v>
      </c>
      <c r="B57" s="50">
        <f>SUM(B13-B56)</f>
        <v>778</v>
      </c>
      <c r="C57" s="51">
        <f>SUM(C13-C56)</f>
        <v>9752.5</v>
      </c>
      <c r="D57" s="54"/>
      <c r="E57" s="11"/>
      <c r="F57" s="11"/>
      <c r="G57" s="11"/>
    </row>
    <row r="58" spans="1:7" ht="15" thickBot="1" x14ac:dyDescent="0.35">
      <c r="A58" s="55"/>
      <c r="B58" s="56"/>
      <c r="C58" s="57"/>
      <c r="D58" s="58"/>
      <c r="E58" s="11"/>
      <c r="F58" s="11"/>
      <c r="G58" s="11"/>
    </row>
    <row r="59" spans="1:7" x14ac:dyDescent="0.3">
      <c r="A59" s="24"/>
      <c r="B59" s="24"/>
      <c r="C59" s="24"/>
      <c r="D59" s="24"/>
    </row>
    <row r="60" spans="1:7" x14ac:dyDescent="0.3">
      <c r="A60" s="24"/>
      <c r="B60" s="24"/>
      <c r="C60" s="24"/>
      <c r="D60" s="24"/>
    </row>
    <row r="77" spans="1:4" x14ac:dyDescent="0.3">
      <c r="A77" s="19"/>
      <c r="B77" s="19"/>
      <c r="C77" s="19"/>
      <c r="D77" s="19"/>
    </row>
  </sheetData>
  <mergeCells count="4">
    <mergeCell ref="C1:C2"/>
    <mergeCell ref="D1:D2"/>
    <mergeCell ref="A1:A2"/>
    <mergeCell ref="B1:B2"/>
  </mergeCells>
  <pageMargins left="0.7" right="0.7" top="0.75" bottom="0.75" header="0.3" footer="0.3"/>
  <pageSetup paperSize="9" scale="80" fitToWidth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116"/>
  <sheetViews>
    <sheetView zoomScale="112" zoomScaleNormal="112" workbookViewId="0">
      <selection activeCell="A3" sqref="A3:AD60"/>
    </sheetView>
  </sheetViews>
  <sheetFormatPr defaultColWidth="9.109375" defaultRowHeight="13.2" x14ac:dyDescent="0.25"/>
  <cols>
    <col min="1" max="1" width="9.5546875" style="1" customWidth="1"/>
    <col min="2" max="2" width="25" style="1" bestFit="1" customWidth="1"/>
    <col min="3" max="3" width="12.44140625" style="1" customWidth="1"/>
    <col min="4" max="4" width="9.33203125" style="2" customWidth="1"/>
    <col min="5" max="5" width="3.33203125" style="2" customWidth="1"/>
    <col min="6" max="7" width="9" style="8" customWidth="1"/>
    <col min="8" max="8" width="10.5546875" style="8" customWidth="1"/>
    <col min="9" max="9" width="10.33203125" style="1" customWidth="1"/>
    <col min="10" max="10" width="9.109375" style="1"/>
    <col min="11" max="11" width="10.109375" style="1" customWidth="1"/>
    <col min="12" max="12" width="12.33203125" style="1" customWidth="1"/>
    <col min="13" max="13" width="9.109375" style="1"/>
    <col min="14" max="14" width="13.33203125" style="1" customWidth="1"/>
    <col min="15" max="16" width="13.109375" style="1" customWidth="1"/>
    <col min="17" max="17" width="12.6640625" style="1" customWidth="1"/>
    <col min="18" max="19" width="9.109375" style="1" customWidth="1"/>
    <col min="20" max="26" width="11.109375" style="1" customWidth="1"/>
    <col min="27" max="28" width="10.5546875" style="1" customWidth="1"/>
    <col min="29" max="29" width="12" style="1" customWidth="1"/>
    <col min="30" max="30" width="9" style="1" customWidth="1"/>
    <col min="31" max="31" width="17.88671875" style="1" customWidth="1"/>
    <col min="32" max="16384" width="9.109375" style="1"/>
  </cols>
  <sheetData>
    <row r="1" spans="1:33" x14ac:dyDescent="0.25">
      <c r="A1" s="59"/>
      <c r="B1" s="10"/>
      <c r="C1" s="10"/>
      <c r="D1" s="60"/>
      <c r="E1" s="60"/>
      <c r="F1" s="61"/>
      <c r="G1" s="61"/>
      <c r="H1" s="61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x14ac:dyDescent="0.25">
      <c r="A2" s="10"/>
      <c r="B2" s="10"/>
      <c r="C2" s="10"/>
      <c r="D2" s="60"/>
      <c r="E2" s="60"/>
      <c r="F2" s="61"/>
      <c r="G2" s="61"/>
      <c r="H2" s="61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x14ac:dyDescent="0.25">
      <c r="A3" s="62" t="s">
        <v>3</v>
      </c>
      <c r="B3" s="63"/>
      <c r="C3" s="63"/>
      <c r="D3" s="64"/>
      <c r="E3" s="64"/>
      <c r="F3" s="65"/>
      <c r="G3" s="65"/>
      <c r="H3" s="65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10"/>
      <c r="AF3" s="10"/>
      <c r="AG3" s="10"/>
    </row>
    <row r="4" spans="1:33" ht="58.95" customHeight="1" x14ac:dyDescent="0.25">
      <c r="A4" s="67" t="s">
        <v>1</v>
      </c>
      <c r="B4" s="67" t="s">
        <v>2</v>
      </c>
      <c r="C4" s="67" t="s">
        <v>54</v>
      </c>
      <c r="D4" s="68" t="s">
        <v>29</v>
      </c>
      <c r="E4" s="68"/>
      <c r="F4" s="69" t="s">
        <v>28</v>
      </c>
      <c r="G4" s="68" t="s">
        <v>147</v>
      </c>
      <c r="H4" s="70" t="s">
        <v>106</v>
      </c>
      <c r="I4" s="68" t="s">
        <v>186</v>
      </c>
      <c r="J4" s="68" t="s">
        <v>107</v>
      </c>
      <c r="K4" s="68" t="s">
        <v>104</v>
      </c>
      <c r="L4" s="68" t="s">
        <v>114</v>
      </c>
      <c r="M4" s="68" t="s">
        <v>105</v>
      </c>
      <c r="N4" s="68" t="s">
        <v>165</v>
      </c>
      <c r="O4" s="68" t="s">
        <v>166</v>
      </c>
      <c r="P4" s="68" t="s">
        <v>167</v>
      </c>
      <c r="Q4" s="68" t="s">
        <v>179</v>
      </c>
      <c r="R4" s="68" t="s">
        <v>37</v>
      </c>
      <c r="S4" s="68" t="s">
        <v>6</v>
      </c>
      <c r="T4" s="68" t="s">
        <v>120</v>
      </c>
      <c r="U4" s="68" t="s">
        <v>80</v>
      </c>
      <c r="V4" s="68" t="s">
        <v>115</v>
      </c>
      <c r="W4" s="68" t="s">
        <v>155</v>
      </c>
      <c r="X4" s="68" t="s">
        <v>113</v>
      </c>
      <c r="Y4" s="68" t="s">
        <v>75</v>
      </c>
      <c r="Z4" s="68" t="s">
        <v>136</v>
      </c>
      <c r="AA4" s="68" t="s">
        <v>144</v>
      </c>
      <c r="AB4" s="68" t="s">
        <v>88</v>
      </c>
      <c r="AC4" s="68" t="s">
        <v>168</v>
      </c>
      <c r="AD4" s="68" t="s">
        <v>7</v>
      </c>
      <c r="AE4" s="71"/>
      <c r="AF4" s="10"/>
      <c r="AG4" s="10"/>
    </row>
    <row r="5" spans="1:33" x14ac:dyDescent="0.25">
      <c r="A5" s="64" t="s">
        <v>146</v>
      </c>
      <c r="B5" s="72" t="s">
        <v>147</v>
      </c>
      <c r="C5" s="64"/>
      <c r="D5" s="73" t="s">
        <v>49</v>
      </c>
      <c r="E5" s="73" t="s">
        <v>50</v>
      </c>
      <c r="F5" s="65">
        <v>419.6</v>
      </c>
      <c r="G5" s="74">
        <v>419.6</v>
      </c>
      <c r="H5" s="75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1"/>
      <c r="AF5" s="10"/>
      <c r="AG5" s="10"/>
    </row>
    <row r="6" spans="1:33" x14ac:dyDescent="0.25">
      <c r="A6" s="76" t="s">
        <v>27</v>
      </c>
      <c r="B6" s="63" t="s">
        <v>43</v>
      </c>
      <c r="C6" s="76">
        <v>14572</v>
      </c>
      <c r="D6" s="64">
        <v>859</v>
      </c>
      <c r="E6" s="64" t="s">
        <v>50</v>
      </c>
      <c r="F6" s="77">
        <v>34.04</v>
      </c>
      <c r="G6" s="77"/>
      <c r="H6" s="77"/>
      <c r="I6" s="78"/>
      <c r="J6" s="79">
        <v>34.04</v>
      </c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80"/>
      <c r="AF6" s="10"/>
      <c r="AG6" s="10"/>
    </row>
    <row r="7" spans="1:33" x14ac:dyDescent="0.25">
      <c r="A7" s="76" t="s">
        <v>27</v>
      </c>
      <c r="B7" s="63" t="s">
        <v>30</v>
      </c>
      <c r="C7" s="76"/>
      <c r="D7" s="64">
        <v>860</v>
      </c>
      <c r="E7" s="64" t="s">
        <v>50</v>
      </c>
      <c r="F7" s="77">
        <v>300</v>
      </c>
      <c r="G7" s="77"/>
      <c r="H7" s="77"/>
      <c r="I7" s="79"/>
      <c r="J7" s="79"/>
      <c r="K7" s="79"/>
      <c r="L7" s="79"/>
      <c r="M7" s="79"/>
      <c r="N7" s="10"/>
      <c r="O7" s="79">
        <v>300</v>
      </c>
      <c r="P7" s="63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80"/>
      <c r="AF7" s="10"/>
      <c r="AG7" s="10"/>
    </row>
    <row r="8" spans="1:33" x14ac:dyDescent="0.25">
      <c r="A8" s="76" t="s">
        <v>27</v>
      </c>
      <c r="B8" s="63" t="s">
        <v>31</v>
      </c>
      <c r="C8" s="76" t="s">
        <v>56</v>
      </c>
      <c r="D8" s="64">
        <v>861</v>
      </c>
      <c r="E8" s="64" t="s">
        <v>50</v>
      </c>
      <c r="F8" s="77">
        <v>248.64</v>
      </c>
      <c r="G8" s="77"/>
      <c r="H8" s="77"/>
      <c r="I8" s="79">
        <v>207.2</v>
      </c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>
        <v>41.44</v>
      </c>
      <c r="AE8" s="80"/>
      <c r="AF8" s="10"/>
      <c r="AG8" s="10"/>
    </row>
    <row r="9" spans="1:33" x14ac:dyDescent="0.25">
      <c r="A9" s="76" t="s">
        <v>27</v>
      </c>
      <c r="B9" s="63" t="s">
        <v>148</v>
      </c>
      <c r="C9" s="76"/>
      <c r="D9" s="64">
        <v>862</v>
      </c>
      <c r="E9" s="64" t="s">
        <v>50</v>
      </c>
      <c r="F9" s="77">
        <v>72</v>
      </c>
      <c r="G9" s="77"/>
      <c r="H9" s="77"/>
      <c r="I9" s="79"/>
      <c r="J9" s="79"/>
      <c r="K9" s="79"/>
      <c r="L9" s="79"/>
      <c r="M9" s="79"/>
      <c r="N9" s="79"/>
      <c r="O9" s="79"/>
      <c r="P9" s="79"/>
      <c r="Q9" s="79">
        <v>72</v>
      </c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80"/>
      <c r="AF9" s="10"/>
      <c r="AG9" s="10"/>
    </row>
    <row r="10" spans="1:33" x14ac:dyDescent="0.25">
      <c r="A10" s="76" t="s">
        <v>47</v>
      </c>
      <c r="B10" s="63" t="s">
        <v>48</v>
      </c>
      <c r="C10" s="76" t="s">
        <v>55</v>
      </c>
      <c r="D10" s="64" t="s">
        <v>49</v>
      </c>
      <c r="E10" s="64" t="s">
        <v>50</v>
      </c>
      <c r="F10" s="77">
        <v>35</v>
      </c>
      <c r="G10" s="77"/>
      <c r="H10" s="77"/>
      <c r="I10" s="79"/>
      <c r="J10" s="79"/>
      <c r="K10" s="79"/>
      <c r="L10" s="79">
        <v>35</v>
      </c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80"/>
      <c r="AF10" s="10"/>
      <c r="AG10" s="10"/>
    </row>
    <row r="11" spans="1:33" x14ac:dyDescent="0.25">
      <c r="A11" s="76" t="s">
        <v>32</v>
      </c>
      <c r="B11" s="63" t="s">
        <v>43</v>
      </c>
      <c r="C11" s="76">
        <v>2292</v>
      </c>
      <c r="D11" s="64">
        <v>863</v>
      </c>
      <c r="E11" s="64" t="s">
        <v>50</v>
      </c>
      <c r="F11" s="77">
        <v>16.559999999999999</v>
      </c>
      <c r="G11" s="77"/>
      <c r="H11" s="77"/>
      <c r="I11" s="78"/>
      <c r="J11" s="79">
        <v>16.559999999999999</v>
      </c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80"/>
      <c r="AF11" s="10"/>
      <c r="AG11" s="10"/>
    </row>
    <row r="12" spans="1:33" x14ac:dyDescent="0.25">
      <c r="A12" s="76" t="s">
        <v>32</v>
      </c>
      <c r="B12" s="63" t="s">
        <v>33</v>
      </c>
      <c r="C12" s="76"/>
      <c r="D12" s="64">
        <v>864</v>
      </c>
      <c r="E12" s="64" t="s">
        <v>50</v>
      </c>
      <c r="F12" s="77">
        <v>301.54000000000002</v>
      </c>
      <c r="G12" s="77"/>
      <c r="H12" s="77">
        <v>301.54000000000002</v>
      </c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80"/>
      <c r="AF12" s="10"/>
      <c r="AG12" s="10"/>
    </row>
    <row r="13" spans="1:33" x14ac:dyDescent="0.25">
      <c r="A13" s="76" t="s">
        <v>32</v>
      </c>
      <c r="B13" s="63" t="s">
        <v>105</v>
      </c>
      <c r="C13" s="76"/>
      <c r="D13" s="64">
        <v>865</v>
      </c>
      <c r="E13" s="64" t="s">
        <v>50</v>
      </c>
      <c r="F13" s="77">
        <v>45</v>
      </c>
      <c r="G13" s="77"/>
      <c r="H13" s="77"/>
      <c r="I13" s="79"/>
      <c r="J13" s="79"/>
      <c r="K13" s="79"/>
      <c r="L13" s="79"/>
      <c r="M13" s="79">
        <v>45</v>
      </c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10"/>
      <c r="AF13" s="10"/>
      <c r="AG13" s="10"/>
    </row>
    <row r="14" spans="1:33" x14ac:dyDescent="0.25">
      <c r="A14" s="76" t="s">
        <v>32</v>
      </c>
      <c r="B14" s="63" t="s">
        <v>105</v>
      </c>
      <c r="C14" s="76"/>
      <c r="D14" s="64">
        <v>866</v>
      </c>
      <c r="E14" s="64" t="s">
        <v>50</v>
      </c>
      <c r="F14" s="77">
        <v>37.5</v>
      </c>
      <c r="G14" s="77"/>
      <c r="H14" s="77"/>
      <c r="I14" s="79"/>
      <c r="J14" s="79"/>
      <c r="K14" s="79"/>
      <c r="L14" s="79"/>
      <c r="M14" s="79">
        <v>37.5</v>
      </c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79"/>
      <c r="AE14" s="80"/>
      <c r="AF14" s="10"/>
      <c r="AG14" s="10"/>
    </row>
    <row r="15" spans="1:33" x14ac:dyDescent="0.25">
      <c r="A15" s="76" t="s">
        <v>34</v>
      </c>
      <c r="B15" s="63" t="s">
        <v>35</v>
      </c>
      <c r="C15" s="76" t="s">
        <v>58</v>
      </c>
      <c r="D15" s="64">
        <v>867</v>
      </c>
      <c r="E15" s="64" t="s">
        <v>50</v>
      </c>
      <c r="F15" s="77">
        <v>340.58</v>
      </c>
      <c r="G15" s="77"/>
      <c r="H15" s="77"/>
      <c r="I15" s="79">
        <v>340.58</v>
      </c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79"/>
      <c r="AE15" s="80"/>
      <c r="AF15" s="10"/>
      <c r="AG15" s="10"/>
    </row>
    <row r="16" spans="1:33" x14ac:dyDescent="0.25">
      <c r="A16" s="76" t="s">
        <v>36</v>
      </c>
      <c r="B16" s="63" t="s">
        <v>118</v>
      </c>
      <c r="C16" s="76">
        <v>91256136</v>
      </c>
      <c r="D16" s="64">
        <v>868</v>
      </c>
      <c r="E16" s="64" t="s">
        <v>50</v>
      </c>
      <c r="F16" s="77">
        <v>650.76</v>
      </c>
      <c r="G16" s="77"/>
      <c r="H16" s="77"/>
      <c r="I16" s="79"/>
      <c r="J16" s="79"/>
      <c r="K16" s="79"/>
      <c r="L16" s="79"/>
      <c r="M16" s="79"/>
      <c r="N16" s="79"/>
      <c r="O16" s="79"/>
      <c r="P16" s="79"/>
      <c r="Q16" s="79"/>
      <c r="R16" s="79">
        <v>542.29999999999995</v>
      </c>
      <c r="S16" s="79"/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79">
        <v>108.46</v>
      </c>
      <c r="AE16" s="80"/>
      <c r="AF16" s="10"/>
      <c r="AG16" s="10"/>
    </row>
    <row r="17" spans="1:33" x14ac:dyDescent="0.25">
      <c r="A17" s="76" t="s">
        <v>38</v>
      </c>
      <c r="B17" s="63" t="s">
        <v>30</v>
      </c>
      <c r="C17" s="76">
        <v>74</v>
      </c>
      <c r="D17" s="64">
        <v>869</v>
      </c>
      <c r="E17" s="64" t="s">
        <v>50</v>
      </c>
      <c r="F17" s="77">
        <v>500</v>
      </c>
      <c r="G17" s="77"/>
      <c r="H17" s="77"/>
      <c r="I17" s="79"/>
      <c r="J17" s="79"/>
      <c r="K17" s="79"/>
      <c r="L17" s="79"/>
      <c r="M17" s="79"/>
      <c r="N17" s="10"/>
      <c r="O17" s="79">
        <v>500</v>
      </c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80"/>
      <c r="AF17" s="10"/>
      <c r="AG17" s="10"/>
    </row>
    <row r="18" spans="1:33" x14ac:dyDescent="0.25">
      <c r="A18" s="76" t="s">
        <v>38</v>
      </c>
      <c r="B18" s="63" t="s">
        <v>119</v>
      </c>
      <c r="C18" s="76">
        <v>12</v>
      </c>
      <c r="D18" s="64">
        <v>870</v>
      </c>
      <c r="E18" s="64" t="s">
        <v>50</v>
      </c>
      <c r="F18" s="77">
        <v>200</v>
      </c>
      <c r="G18" s="77"/>
      <c r="H18" s="77"/>
      <c r="I18" s="79"/>
      <c r="J18" s="79"/>
      <c r="K18" s="79">
        <v>200</v>
      </c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80"/>
      <c r="AF18" s="10"/>
      <c r="AG18" s="10"/>
    </row>
    <row r="19" spans="1:33" x14ac:dyDescent="0.25">
      <c r="A19" s="76" t="s">
        <v>38</v>
      </c>
      <c r="B19" s="63" t="s">
        <v>105</v>
      </c>
      <c r="C19" s="76">
        <v>600</v>
      </c>
      <c r="D19" s="64">
        <v>871</v>
      </c>
      <c r="E19" s="64" t="s">
        <v>50</v>
      </c>
      <c r="F19" s="77">
        <v>7.5</v>
      </c>
      <c r="G19" s="77"/>
      <c r="H19" s="77"/>
      <c r="I19" s="79"/>
      <c r="J19" s="79"/>
      <c r="K19" s="79"/>
      <c r="L19" s="79"/>
      <c r="M19" s="79">
        <v>7.5</v>
      </c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80"/>
      <c r="AF19" s="10"/>
      <c r="AG19" s="10"/>
    </row>
    <row r="20" spans="1:33" x14ac:dyDescent="0.25">
      <c r="A20" s="76" t="s">
        <v>39</v>
      </c>
      <c r="B20" s="63" t="s">
        <v>40</v>
      </c>
      <c r="C20" s="76"/>
      <c r="D20" s="64">
        <v>872</v>
      </c>
      <c r="E20" s="64" t="s">
        <v>50</v>
      </c>
      <c r="F20" s="77">
        <v>255.2</v>
      </c>
      <c r="G20" s="77"/>
      <c r="H20" s="77"/>
      <c r="I20" s="79">
        <v>255.2</v>
      </c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79"/>
      <c r="AE20" s="80"/>
      <c r="AF20" s="10"/>
      <c r="AG20" s="10"/>
    </row>
    <row r="21" spans="1:33" x14ac:dyDescent="0.25">
      <c r="A21" s="76" t="s">
        <v>41</v>
      </c>
      <c r="B21" s="63" t="s">
        <v>35</v>
      </c>
      <c r="C21" s="76" t="s">
        <v>57</v>
      </c>
      <c r="D21" s="64">
        <v>873</v>
      </c>
      <c r="E21" s="64" t="s">
        <v>50</v>
      </c>
      <c r="F21" s="77">
        <v>340.38</v>
      </c>
      <c r="G21" s="77"/>
      <c r="H21" s="77"/>
      <c r="I21" s="79">
        <v>340.38</v>
      </c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79"/>
      <c r="AE21" s="80"/>
      <c r="AF21" s="10"/>
      <c r="AG21" s="10"/>
    </row>
    <row r="22" spans="1:33" x14ac:dyDescent="0.25">
      <c r="A22" s="76" t="s">
        <v>42</v>
      </c>
      <c r="B22" s="63" t="s">
        <v>35</v>
      </c>
      <c r="C22" s="76" t="s">
        <v>59</v>
      </c>
      <c r="D22" s="64">
        <v>874</v>
      </c>
      <c r="E22" s="64" t="s">
        <v>50</v>
      </c>
      <c r="F22" s="77">
        <v>340.58</v>
      </c>
      <c r="G22" s="77"/>
      <c r="H22" s="77"/>
      <c r="I22" s="79">
        <v>340.58</v>
      </c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80"/>
      <c r="AF22" s="10"/>
      <c r="AG22" s="10"/>
    </row>
    <row r="23" spans="1:33" x14ac:dyDescent="0.25">
      <c r="A23" s="76" t="s">
        <v>42</v>
      </c>
      <c r="B23" s="63" t="s">
        <v>43</v>
      </c>
      <c r="C23" s="76">
        <v>2627</v>
      </c>
      <c r="D23" s="64">
        <v>875</v>
      </c>
      <c r="E23" s="64" t="s">
        <v>50</v>
      </c>
      <c r="F23" s="77">
        <v>47.08</v>
      </c>
      <c r="G23" s="77"/>
      <c r="H23" s="77"/>
      <c r="I23" s="79"/>
      <c r="J23" s="79">
        <v>39.229999999999997</v>
      </c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>
        <v>7.85</v>
      </c>
      <c r="AE23" s="80"/>
      <c r="AF23" s="10"/>
      <c r="AG23" s="10"/>
    </row>
    <row r="24" spans="1:33" x14ac:dyDescent="0.25">
      <c r="A24" s="76" t="s">
        <v>44</v>
      </c>
      <c r="B24" s="63" t="s">
        <v>117</v>
      </c>
      <c r="C24" s="76" t="s">
        <v>60</v>
      </c>
      <c r="D24" s="64">
        <v>876</v>
      </c>
      <c r="E24" s="64" t="s">
        <v>50</v>
      </c>
      <c r="F24" s="77">
        <v>98.8</v>
      </c>
      <c r="G24" s="77"/>
      <c r="H24" s="77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>
        <v>86.5</v>
      </c>
      <c r="T24" s="79"/>
      <c r="U24" s="79"/>
      <c r="V24" s="79"/>
      <c r="W24" s="79"/>
      <c r="X24" s="79"/>
      <c r="Y24" s="79"/>
      <c r="Z24" s="79"/>
      <c r="AA24" s="79"/>
      <c r="AB24" s="79"/>
      <c r="AC24" s="79"/>
      <c r="AD24" s="79">
        <v>12.3</v>
      </c>
      <c r="AE24" s="80"/>
      <c r="AF24" s="10"/>
      <c r="AG24" s="10"/>
    </row>
    <row r="25" spans="1:33" x14ac:dyDescent="0.25">
      <c r="A25" s="76" t="s">
        <v>44</v>
      </c>
      <c r="B25" s="63" t="s">
        <v>116</v>
      </c>
      <c r="C25" s="76" t="s">
        <v>139</v>
      </c>
      <c r="D25" s="64">
        <v>877</v>
      </c>
      <c r="E25" s="64" t="s">
        <v>50</v>
      </c>
      <c r="F25" s="77">
        <v>934.92</v>
      </c>
      <c r="G25" s="77"/>
      <c r="H25" s="77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>
        <v>934.92</v>
      </c>
      <c r="W25" s="79"/>
      <c r="X25" s="79"/>
      <c r="Y25" s="79"/>
      <c r="Z25" s="79"/>
      <c r="AA25" s="79"/>
      <c r="AB25" s="79"/>
      <c r="AC25" s="79"/>
      <c r="AD25" s="79"/>
      <c r="AE25" s="80"/>
      <c r="AF25" s="10"/>
      <c r="AG25" s="10"/>
    </row>
    <row r="26" spans="1:33" x14ac:dyDescent="0.25">
      <c r="A26" s="81" t="s">
        <v>101</v>
      </c>
      <c r="B26" s="82" t="s">
        <v>102</v>
      </c>
      <c r="C26" s="81" t="s">
        <v>103</v>
      </c>
      <c r="D26" s="83">
        <v>878</v>
      </c>
      <c r="E26" s="83" t="s">
        <v>50</v>
      </c>
      <c r="F26" s="84">
        <v>240</v>
      </c>
      <c r="G26" s="84"/>
      <c r="H26" s="84"/>
      <c r="I26" s="85"/>
      <c r="J26" s="85"/>
      <c r="K26" s="85">
        <v>200</v>
      </c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>
        <v>40</v>
      </c>
      <c r="AE26" s="80"/>
      <c r="AF26" s="10"/>
      <c r="AG26" s="10"/>
    </row>
    <row r="27" spans="1:33" x14ac:dyDescent="0.25">
      <c r="A27" s="81" t="s">
        <v>101</v>
      </c>
      <c r="B27" s="82" t="s">
        <v>108</v>
      </c>
      <c r="C27" s="81" t="s">
        <v>109</v>
      </c>
      <c r="D27" s="83">
        <v>879</v>
      </c>
      <c r="E27" s="83" t="s">
        <v>50</v>
      </c>
      <c r="F27" s="84">
        <v>420</v>
      </c>
      <c r="G27" s="84"/>
      <c r="H27" s="84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4">
        <v>420</v>
      </c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0"/>
      <c r="AF27" s="10"/>
      <c r="AG27" s="10"/>
    </row>
    <row r="28" spans="1:33" x14ac:dyDescent="0.25">
      <c r="A28" s="81" t="s">
        <v>101</v>
      </c>
      <c r="B28" s="82" t="s">
        <v>105</v>
      </c>
      <c r="C28" s="81">
        <v>605</v>
      </c>
      <c r="D28" s="83">
        <v>880</v>
      </c>
      <c r="E28" s="83" t="s">
        <v>50</v>
      </c>
      <c r="F28" s="84">
        <v>60</v>
      </c>
      <c r="G28" s="84"/>
      <c r="H28" s="84"/>
      <c r="I28" s="85"/>
      <c r="J28" s="85"/>
      <c r="K28" s="85"/>
      <c r="L28" s="85"/>
      <c r="M28" s="85">
        <v>60</v>
      </c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  <c r="AC28" s="85"/>
      <c r="AD28" s="85"/>
      <c r="AE28" s="80"/>
      <c r="AF28" s="10"/>
      <c r="AG28" s="10"/>
    </row>
    <row r="29" spans="1:33" x14ac:dyDescent="0.25">
      <c r="A29" s="81" t="s">
        <v>101</v>
      </c>
      <c r="B29" s="82" t="s">
        <v>35</v>
      </c>
      <c r="C29" s="81" t="s">
        <v>110</v>
      </c>
      <c r="D29" s="83">
        <v>881</v>
      </c>
      <c r="E29" s="83" t="s">
        <v>50</v>
      </c>
      <c r="F29" s="84">
        <v>340.38</v>
      </c>
      <c r="G29" s="84"/>
      <c r="H29" s="84"/>
      <c r="I29" s="85">
        <v>340.38</v>
      </c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0"/>
      <c r="AF29" s="10"/>
      <c r="AG29" s="10"/>
    </row>
    <row r="30" spans="1:33" x14ac:dyDescent="0.25">
      <c r="A30" s="81" t="s">
        <v>101</v>
      </c>
      <c r="B30" s="82" t="s">
        <v>35</v>
      </c>
      <c r="C30" s="81"/>
      <c r="D30" s="83">
        <v>882</v>
      </c>
      <c r="E30" s="83" t="s">
        <v>50</v>
      </c>
      <c r="F30" s="84">
        <v>23.34</v>
      </c>
      <c r="G30" s="84"/>
      <c r="H30" s="84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>
        <v>23.34</v>
      </c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0"/>
      <c r="AF30" s="10"/>
      <c r="AG30" s="10"/>
    </row>
    <row r="31" spans="1:33" x14ac:dyDescent="0.25">
      <c r="A31" s="81" t="s">
        <v>101</v>
      </c>
      <c r="B31" s="82" t="s">
        <v>31</v>
      </c>
      <c r="C31" s="81" t="s">
        <v>111</v>
      </c>
      <c r="D31" s="83">
        <v>883</v>
      </c>
      <c r="E31" s="83" t="s">
        <v>50</v>
      </c>
      <c r="F31" s="84">
        <v>66</v>
      </c>
      <c r="G31" s="84"/>
      <c r="H31" s="84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>
        <v>55</v>
      </c>
      <c r="V31" s="85"/>
      <c r="W31" s="85"/>
      <c r="X31" s="85"/>
      <c r="Y31" s="85"/>
      <c r="Z31" s="85"/>
      <c r="AA31" s="85"/>
      <c r="AB31" s="85"/>
      <c r="AC31" s="85"/>
      <c r="AD31" s="85">
        <v>11</v>
      </c>
      <c r="AE31" s="80"/>
      <c r="AF31" s="10"/>
      <c r="AG31" s="10"/>
    </row>
    <row r="32" spans="1:33" x14ac:dyDescent="0.25">
      <c r="A32" s="81" t="s">
        <v>101</v>
      </c>
      <c r="B32" s="82" t="s">
        <v>30</v>
      </c>
      <c r="C32" s="81">
        <v>89</v>
      </c>
      <c r="D32" s="83">
        <v>884</v>
      </c>
      <c r="E32" s="83" t="s">
        <v>50</v>
      </c>
      <c r="F32" s="84">
        <v>550</v>
      </c>
      <c r="G32" s="84"/>
      <c r="H32" s="84"/>
      <c r="I32" s="85"/>
      <c r="J32" s="85"/>
      <c r="K32" s="85"/>
      <c r="L32" s="85"/>
      <c r="M32" s="85"/>
      <c r="N32" s="10"/>
      <c r="O32" s="85">
        <v>550</v>
      </c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0"/>
      <c r="AF32" s="10"/>
      <c r="AG32" s="10"/>
    </row>
    <row r="33" spans="1:33" x14ac:dyDescent="0.25">
      <c r="A33" s="81" t="s">
        <v>101</v>
      </c>
      <c r="B33" s="82" t="s">
        <v>112</v>
      </c>
      <c r="C33" s="81"/>
      <c r="D33" s="83">
        <v>885</v>
      </c>
      <c r="E33" s="83" t="s">
        <v>50</v>
      </c>
      <c r="F33" s="84">
        <v>700</v>
      </c>
      <c r="G33" s="84"/>
      <c r="H33" s="84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>
        <v>700</v>
      </c>
      <c r="Y33" s="85"/>
      <c r="Z33" s="85"/>
      <c r="AA33" s="85"/>
      <c r="AB33" s="85"/>
      <c r="AC33" s="85"/>
      <c r="AD33" s="85"/>
      <c r="AE33" s="80"/>
      <c r="AF33" s="10"/>
      <c r="AG33" s="10"/>
    </row>
    <row r="34" spans="1:33" x14ac:dyDescent="0.25">
      <c r="A34" s="86"/>
      <c r="B34" s="87" t="s">
        <v>123</v>
      </c>
      <c r="C34" s="88"/>
      <c r="D34" s="89">
        <v>886</v>
      </c>
      <c r="E34" s="90"/>
      <c r="F34" s="91"/>
      <c r="G34" s="91"/>
      <c r="H34" s="91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92"/>
      <c r="AA34" s="92"/>
      <c r="AB34" s="92"/>
      <c r="AC34" s="92"/>
      <c r="AD34" s="92"/>
      <c r="AE34" s="80"/>
      <c r="AF34" s="10"/>
      <c r="AG34" s="10"/>
    </row>
    <row r="35" spans="1:33" x14ac:dyDescent="0.25">
      <c r="A35" s="81" t="s">
        <v>124</v>
      </c>
      <c r="B35" s="82" t="s">
        <v>73</v>
      </c>
      <c r="C35" s="81" t="s">
        <v>125</v>
      </c>
      <c r="D35" s="83">
        <v>887</v>
      </c>
      <c r="E35" s="83" t="s">
        <v>50</v>
      </c>
      <c r="F35" s="84">
        <v>340.58</v>
      </c>
      <c r="G35" s="84"/>
      <c r="H35" s="84"/>
      <c r="I35" s="85">
        <v>340.58</v>
      </c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0"/>
      <c r="AF35" s="10"/>
      <c r="AG35" s="10"/>
    </row>
    <row r="36" spans="1:33" x14ac:dyDescent="0.25">
      <c r="A36" s="81" t="s">
        <v>126</v>
      </c>
      <c r="B36" s="82" t="s">
        <v>127</v>
      </c>
      <c r="C36" s="81"/>
      <c r="D36" s="83">
        <v>888</v>
      </c>
      <c r="E36" s="83" t="s">
        <v>50</v>
      </c>
      <c r="F36" s="84">
        <v>19.53</v>
      </c>
      <c r="G36" s="84"/>
      <c r="H36" s="84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>
        <v>19.53</v>
      </c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0"/>
      <c r="AF36" s="10"/>
      <c r="AG36" s="10"/>
    </row>
    <row r="37" spans="1:33" x14ac:dyDescent="0.25">
      <c r="A37" s="81" t="s">
        <v>126</v>
      </c>
      <c r="B37" s="82" t="s">
        <v>128</v>
      </c>
      <c r="C37" s="81">
        <v>654</v>
      </c>
      <c r="D37" s="83">
        <v>889</v>
      </c>
      <c r="E37" s="83" t="s">
        <v>50</v>
      </c>
      <c r="F37" s="84">
        <v>15</v>
      </c>
      <c r="G37" s="84"/>
      <c r="H37" s="84"/>
      <c r="I37" s="85"/>
      <c r="J37" s="85"/>
      <c r="K37" s="85"/>
      <c r="L37" s="85"/>
      <c r="M37" s="85">
        <v>15</v>
      </c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0"/>
      <c r="AF37" s="10"/>
      <c r="AG37" s="10"/>
    </row>
    <row r="38" spans="1:33" x14ac:dyDescent="0.25">
      <c r="A38" s="81" t="s">
        <v>129</v>
      </c>
      <c r="B38" s="82" t="s">
        <v>43</v>
      </c>
      <c r="C38" s="81">
        <v>3166</v>
      </c>
      <c r="D38" s="83">
        <v>890</v>
      </c>
      <c r="E38" s="83" t="s">
        <v>50</v>
      </c>
      <c r="F38" s="84">
        <v>47.08</v>
      </c>
      <c r="G38" s="84"/>
      <c r="H38" s="84"/>
      <c r="I38" s="85"/>
      <c r="J38" s="85">
        <v>39.229999999999997</v>
      </c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>
        <v>7.85</v>
      </c>
      <c r="AE38" s="80"/>
      <c r="AF38" s="10"/>
      <c r="AG38" s="10"/>
    </row>
    <row r="39" spans="1:33" x14ac:dyDescent="0.25">
      <c r="A39" s="86"/>
      <c r="B39" s="87" t="s">
        <v>123</v>
      </c>
      <c r="C39" s="88"/>
      <c r="D39" s="89">
        <v>891</v>
      </c>
      <c r="E39" s="90"/>
      <c r="F39" s="91"/>
      <c r="G39" s="91"/>
      <c r="H39" s="91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80"/>
      <c r="AF39" s="10"/>
      <c r="AG39" s="10"/>
    </row>
    <row r="40" spans="1:33" x14ac:dyDescent="0.25">
      <c r="A40" s="81" t="s">
        <v>129</v>
      </c>
      <c r="B40" s="82" t="s">
        <v>40</v>
      </c>
      <c r="C40" s="81"/>
      <c r="D40" s="83">
        <v>892</v>
      </c>
      <c r="E40" s="83" t="s">
        <v>50</v>
      </c>
      <c r="F40" s="84">
        <v>255.4</v>
      </c>
      <c r="G40" s="84"/>
      <c r="H40" s="84"/>
      <c r="I40" s="85">
        <v>255.4</v>
      </c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0"/>
      <c r="AF40" s="10"/>
      <c r="AG40" s="10"/>
    </row>
    <row r="41" spans="1:33" x14ac:dyDescent="0.25">
      <c r="A41" s="81" t="s">
        <v>130</v>
      </c>
      <c r="B41" s="82" t="s">
        <v>73</v>
      </c>
      <c r="C41" s="81" t="s">
        <v>131</v>
      </c>
      <c r="D41" s="83">
        <v>893</v>
      </c>
      <c r="E41" s="83" t="s">
        <v>50</v>
      </c>
      <c r="F41" s="84">
        <v>340.38</v>
      </c>
      <c r="G41" s="84"/>
      <c r="H41" s="84"/>
      <c r="I41" s="85">
        <v>340.38</v>
      </c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0"/>
      <c r="AF41" s="10"/>
      <c r="AG41" s="10"/>
    </row>
    <row r="42" spans="1:33" x14ac:dyDescent="0.25">
      <c r="A42" s="81" t="s">
        <v>129</v>
      </c>
      <c r="B42" s="82" t="s">
        <v>132</v>
      </c>
      <c r="C42" s="81">
        <v>3417</v>
      </c>
      <c r="D42" s="83">
        <v>894</v>
      </c>
      <c r="E42" s="83" t="s">
        <v>50</v>
      </c>
      <c r="F42" s="84">
        <v>330</v>
      </c>
      <c r="G42" s="84"/>
      <c r="H42" s="84"/>
      <c r="I42" s="85"/>
      <c r="J42" s="85"/>
      <c r="K42" s="85"/>
      <c r="L42" s="85"/>
      <c r="M42" s="85"/>
      <c r="N42" s="85">
        <v>330</v>
      </c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0"/>
      <c r="AF42" s="10"/>
      <c r="AG42" s="10"/>
    </row>
    <row r="43" spans="1:33" x14ac:dyDescent="0.25">
      <c r="A43" s="81" t="s">
        <v>134</v>
      </c>
      <c r="B43" s="82" t="s">
        <v>135</v>
      </c>
      <c r="C43" s="81"/>
      <c r="D43" s="83">
        <v>895</v>
      </c>
      <c r="E43" s="83" t="s">
        <v>50</v>
      </c>
      <c r="F43" s="84">
        <v>48</v>
      </c>
      <c r="G43" s="84"/>
      <c r="H43" s="84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>
        <v>48</v>
      </c>
      <c r="AA43" s="85"/>
      <c r="AB43" s="85"/>
      <c r="AC43" s="85"/>
      <c r="AD43" s="85"/>
      <c r="AE43" s="80"/>
      <c r="AF43" s="10"/>
      <c r="AG43" s="10"/>
    </row>
    <row r="44" spans="1:33" x14ac:dyDescent="0.25">
      <c r="A44" s="81" t="s">
        <v>134</v>
      </c>
      <c r="B44" s="82" t="s">
        <v>35</v>
      </c>
      <c r="C44" s="81"/>
      <c r="D44" s="83">
        <v>896</v>
      </c>
      <c r="E44" s="83" t="s">
        <v>50</v>
      </c>
      <c r="F44" s="84">
        <v>7.32</v>
      </c>
      <c r="G44" s="84"/>
      <c r="H44" s="84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>
        <v>7.32</v>
      </c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0"/>
      <c r="AF44" s="10"/>
      <c r="AG44" s="10"/>
    </row>
    <row r="45" spans="1:33" x14ac:dyDescent="0.25">
      <c r="A45" s="81" t="s">
        <v>137</v>
      </c>
      <c r="B45" s="82" t="s">
        <v>35</v>
      </c>
      <c r="C45" s="81"/>
      <c r="D45" s="83">
        <v>897</v>
      </c>
      <c r="E45" s="83" t="s">
        <v>50</v>
      </c>
      <c r="F45" s="84">
        <v>340.38</v>
      </c>
      <c r="G45" s="84"/>
      <c r="H45" s="84"/>
      <c r="I45" s="85">
        <v>340.38</v>
      </c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0"/>
      <c r="AF45" s="10"/>
      <c r="AG45" s="10"/>
    </row>
    <row r="46" spans="1:33" x14ac:dyDescent="0.25">
      <c r="A46" s="81" t="s">
        <v>134</v>
      </c>
      <c r="B46" s="82" t="s">
        <v>138</v>
      </c>
      <c r="C46" s="81" t="s">
        <v>140</v>
      </c>
      <c r="D46" s="83">
        <v>898</v>
      </c>
      <c r="E46" s="83" t="s">
        <v>50</v>
      </c>
      <c r="F46" s="84">
        <v>480</v>
      </c>
      <c r="G46" s="84"/>
      <c r="H46" s="84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10"/>
      <c r="W46" s="85"/>
      <c r="X46" s="85"/>
      <c r="Y46" s="85"/>
      <c r="Z46" s="85"/>
      <c r="AA46" s="85">
        <v>480</v>
      </c>
      <c r="AB46" s="85"/>
      <c r="AC46" s="85"/>
      <c r="AD46" s="85"/>
      <c r="AE46" s="80"/>
      <c r="AF46" s="10"/>
      <c r="AG46" s="10"/>
    </row>
    <row r="47" spans="1:33" x14ac:dyDescent="0.25">
      <c r="A47" s="81" t="s">
        <v>141</v>
      </c>
      <c r="B47" s="82" t="s">
        <v>142</v>
      </c>
      <c r="C47" s="81" t="s">
        <v>143</v>
      </c>
      <c r="D47" s="83">
        <v>899</v>
      </c>
      <c r="E47" s="83" t="s">
        <v>50</v>
      </c>
      <c r="F47" s="84">
        <v>53.98</v>
      </c>
      <c r="G47" s="84"/>
      <c r="H47" s="84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>
        <v>44.98</v>
      </c>
      <c r="AC47" s="85"/>
      <c r="AD47" s="85">
        <v>9</v>
      </c>
      <c r="AE47" s="80"/>
      <c r="AF47" s="10"/>
      <c r="AG47" s="10"/>
    </row>
    <row r="48" spans="1:33" x14ac:dyDescent="0.25">
      <c r="A48" s="81" t="s">
        <v>145</v>
      </c>
      <c r="B48" s="82" t="s">
        <v>35</v>
      </c>
      <c r="C48" s="81"/>
      <c r="D48" s="83">
        <v>900</v>
      </c>
      <c r="E48" s="83" t="s">
        <v>50</v>
      </c>
      <c r="F48" s="84">
        <v>340.58</v>
      </c>
      <c r="G48" s="84"/>
      <c r="H48" s="84"/>
      <c r="I48" s="85">
        <v>340.58</v>
      </c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0"/>
      <c r="AF48" s="10"/>
      <c r="AG48" s="10"/>
    </row>
    <row r="49" spans="1:33" x14ac:dyDescent="0.25">
      <c r="A49" s="81" t="s">
        <v>151</v>
      </c>
      <c r="B49" s="82" t="s">
        <v>152</v>
      </c>
      <c r="C49" s="81" t="s">
        <v>153</v>
      </c>
      <c r="D49" s="83">
        <v>901</v>
      </c>
      <c r="E49" s="83" t="s">
        <v>50</v>
      </c>
      <c r="F49" s="84">
        <v>25</v>
      </c>
      <c r="G49" s="84"/>
      <c r="H49" s="84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0"/>
      <c r="AF49" s="10"/>
      <c r="AG49" s="10"/>
    </row>
    <row r="50" spans="1:33" x14ac:dyDescent="0.25">
      <c r="A50" s="81" t="s">
        <v>151</v>
      </c>
      <c r="B50" s="82" t="s">
        <v>31</v>
      </c>
      <c r="C50" s="81" t="s">
        <v>154</v>
      </c>
      <c r="D50" s="83">
        <v>902</v>
      </c>
      <c r="E50" s="83" t="s">
        <v>50</v>
      </c>
      <c r="F50" s="84">
        <v>499.23</v>
      </c>
      <c r="G50" s="84"/>
      <c r="H50" s="84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>
        <v>416.03</v>
      </c>
      <c r="X50" s="85"/>
      <c r="Y50" s="85"/>
      <c r="Z50" s="85"/>
      <c r="AA50" s="85"/>
      <c r="AB50" s="85"/>
      <c r="AC50" s="85"/>
      <c r="AD50" s="85">
        <v>83.2</v>
      </c>
      <c r="AE50" s="80"/>
      <c r="AF50" s="10"/>
      <c r="AG50" s="10"/>
    </row>
    <row r="51" spans="1:33" x14ac:dyDescent="0.25">
      <c r="A51" s="81" t="s">
        <v>151</v>
      </c>
      <c r="B51" s="82" t="s">
        <v>156</v>
      </c>
      <c r="C51" s="81">
        <v>277</v>
      </c>
      <c r="D51" s="83">
        <v>903</v>
      </c>
      <c r="E51" s="83" t="s">
        <v>50</v>
      </c>
      <c r="F51" s="84">
        <v>72</v>
      </c>
      <c r="G51" s="84"/>
      <c r="H51" s="84"/>
      <c r="I51" s="85"/>
      <c r="J51" s="85"/>
      <c r="K51" s="85"/>
      <c r="L51" s="85"/>
      <c r="M51" s="85"/>
      <c r="N51" s="85"/>
      <c r="O51" s="10"/>
      <c r="P51" s="85">
        <v>72</v>
      </c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>
        <v>25</v>
      </c>
      <c r="AB51" s="85"/>
      <c r="AC51" s="85"/>
      <c r="AD51" s="85"/>
      <c r="AE51" s="80"/>
      <c r="AF51" s="10"/>
      <c r="AG51" s="10"/>
    </row>
    <row r="52" spans="1:33" x14ac:dyDescent="0.25">
      <c r="A52" s="81" t="s">
        <v>151</v>
      </c>
      <c r="B52" s="82" t="s">
        <v>157</v>
      </c>
      <c r="C52" s="81">
        <v>2268</v>
      </c>
      <c r="D52" s="83">
        <v>904</v>
      </c>
      <c r="E52" s="83" t="s">
        <v>50</v>
      </c>
      <c r="F52" s="84">
        <v>100</v>
      </c>
      <c r="G52" s="84"/>
      <c r="H52" s="84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>
        <v>100</v>
      </c>
      <c r="V52" s="85"/>
      <c r="W52" s="85"/>
      <c r="X52" s="85"/>
      <c r="Y52" s="85"/>
      <c r="Z52" s="85"/>
      <c r="AA52" s="85"/>
      <c r="AB52" s="85"/>
      <c r="AC52" s="85"/>
      <c r="AD52" s="85"/>
      <c r="AE52" s="80"/>
      <c r="AF52" s="10"/>
      <c r="AG52" s="10"/>
    </row>
    <row r="53" spans="1:33" x14ac:dyDescent="0.25">
      <c r="A53" s="81" t="s">
        <v>151</v>
      </c>
      <c r="B53" s="82" t="s">
        <v>35</v>
      </c>
      <c r="C53" s="81"/>
      <c r="D53" s="83">
        <v>905</v>
      </c>
      <c r="E53" s="83" t="s">
        <v>50</v>
      </c>
      <c r="F53" s="84">
        <v>13.62</v>
      </c>
      <c r="G53" s="84"/>
      <c r="H53" s="84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>
        <v>7.32</v>
      </c>
      <c r="U53" s="85"/>
      <c r="V53" s="85"/>
      <c r="W53" s="85"/>
      <c r="X53" s="85"/>
      <c r="Y53" s="85">
        <v>6.3</v>
      </c>
      <c r="Z53" s="85"/>
      <c r="AA53" s="85"/>
      <c r="AB53" s="85"/>
      <c r="AC53" s="85"/>
      <c r="AD53" s="85"/>
      <c r="AE53" s="80"/>
      <c r="AF53" s="10"/>
      <c r="AG53" s="10"/>
    </row>
    <row r="54" spans="1:33" x14ac:dyDescent="0.25">
      <c r="A54" s="81" t="s">
        <v>158</v>
      </c>
      <c r="B54" s="82" t="s">
        <v>35</v>
      </c>
      <c r="C54" s="81" t="s">
        <v>159</v>
      </c>
      <c r="D54" s="83">
        <v>906</v>
      </c>
      <c r="E54" s="83" t="s">
        <v>50</v>
      </c>
      <c r="F54" s="84">
        <v>340.38</v>
      </c>
      <c r="G54" s="84"/>
      <c r="H54" s="84"/>
      <c r="I54" s="85">
        <v>340.38</v>
      </c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63"/>
      <c r="Z54" s="85"/>
      <c r="AA54" s="85"/>
      <c r="AB54" s="85"/>
      <c r="AC54" s="85"/>
      <c r="AD54" s="85"/>
      <c r="AE54" s="80"/>
      <c r="AF54" s="10"/>
      <c r="AG54" s="10"/>
    </row>
    <row r="55" spans="1:33" x14ac:dyDescent="0.25">
      <c r="A55" s="81" t="s">
        <v>158</v>
      </c>
      <c r="B55" s="82" t="s">
        <v>40</v>
      </c>
      <c r="C55" s="81"/>
      <c r="D55" s="83">
        <v>907</v>
      </c>
      <c r="E55" s="83" t="s">
        <v>50</v>
      </c>
      <c r="F55" s="84">
        <v>255.4</v>
      </c>
      <c r="G55" s="84"/>
      <c r="H55" s="84"/>
      <c r="I55" s="85">
        <v>255.4</v>
      </c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63"/>
      <c r="Z55" s="85"/>
      <c r="AA55" s="85"/>
      <c r="AB55" s="85"/>
      <c r="AC55" s="85"/>
      <c r="AD55" s="85"/>
      <c r="AE55" s="80"/>
      <c r="AF55" s="10"/>
      <c r="AG55" s="10"/>
    </row>
    <row r="56" spans="1:33" x14ac:dyDescent="0.25">
      <c r="A56" s="81" t="s">
        <v>158</v>
      </c>
      <c r="B56" s="82" t="s">
        <v>43</v>
      </c>
      <c r="C56" s="81">
        <v>3757</v>
      </c>
      <c r="D56" s="83">
        <v>908</v>
      </c>
      <c r="E56" s="83" t="s">
        <v>50</v>
      </c>
      <c r="F56" s="84">
        <v>55.44</v>
      </c>
      <c r="G56" s="84"/>
      <c r="H56" s="84"/>
      <c r="I56" s="85"/>
      <c r="J56" s="85">
        <v>46.2</v>
      </c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63"/>
      <c r="Z56" s="85"/>
      <c r="AA56" s="85"/>
      <c r="AB56" s="85"/>
      <c r="AC56" s="85"/>
      <c r="AD56" s="85">
        <v>9.24</v>
      </c>
      <c r="AE56" s="80"/>
      <c r="AF56" s="10"/>
      <c r="AG56" s="10"/>
    </row>
    <row r="57" spans="1:33" x14ac:dyDescent="0.25">
      <c r="A57" s="81" t="s">
        <v>160</v>
      </c>
      <c r="B57" s="82" t="s">
        <v>128</v>
      </c>
      <c r="C57" s="81">
        <v>706</v>
      </c>
      <c r="D57" s="83">
        <v>909</v>
      </c>
      <c r="E57" s="83" t="s">
        <v>50</v>
      </c>
      <c r="F57" s="84">
        <v>7.5</v>
      </c>
      <c r="G57" s="84"/>
      <c r="H57" s="84"/>
      <c r="I57" s="85"/>
      <c r="J57" s="85"/>
      <c r="K57" s="85"/>
      <c r="L57" s="85"/>
      <c r="M57" s="85">
        <v>7.5</v>
      </c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63"/>
      <c r="Z57" s="85"/>
      <c r="AA57" s="85"/>
      <c r="AB57" s="85"/>
      <c r="AC57" s="85"/>
      <c r="AD57" s="85"/>
      <c r="AE57" s="80"/>
      <c r="AF57" s="10"/>
      <c r="AG57" s="10"/>
    </row>
    <row r="58" spans="1:33" x14ac:dyDescent="0.25">
      <c r="A58" s="81" t="s">
        <v>161</v>
      </c>
      <c r="B58" s="82" t="s">
        <v>162</v>
      </c>
      <c r="C58" s="81"/>
      <c r="D58" s="83">
        <v>910</v>
      </c>
      <c r="E58" s="83"/>
      <c r="F58" s="84">
        <v>135.30000000000001</v>
      </c>
      <c r="G58" s="84"/>
      <c r="H58" s="84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63"/>
      <c r="Z58" s="85"/>
      <c r="AA58" s="85"/>
      <c r="AB58" s="85"/>
      <c r="AC58" s="85">
        <v>115.97</v>
      </c>
      <c r="AD58" s="85">
        <v>19.329999999999998</v>
      </c>
      <c r="AE58" s="80"/>
      <c r="AF58" s="10"/>
      <c r="AG58" s="10"/>
    </row>
    <row r="59" spans="1:33" x14ac:dyDescent="0.25">
      <c r="A59" s="81" t="s">
        <v>163</v>
      </c>
      <c r="B59" s="82" t="s">
        <v>164</v>
      </c>
      <c r="C59" s="81">
        <v>1028</v>
      </c>
      <c r="D59" s="83">
        <v>911</v>
      </c>
      <c r="E59" s="83"/>
      <c r="F59" s="84">
        <v>100</v>
      </c>
      <c r="G59" s="84"/>
      <c r="H59" s="84"/>
      <c r="I59" s="85"/>
      <c r="J59" s="85"/>
      <c r="K59" s="85"/>
      <c r="L59" s="85"/>
      <c r="M59" s="85"/>
      <c r="N59" s="85"/>
      <c r="O59" s="85">
        <v>100</v>
      </c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0"/>
      <c r="AF59" s="10"/>
      <c r="AG59" s="10"/>
    </row>
    <row r="60" spans="1:33" x14ac:dyDescent="0.25">
      <c r="A60" s="76"/>
      <c r="B60" s="134" t="s">
        <v>4</v>
      </c>
      <c r="C60" s="93"/>
      <c r="D60" s="67"/>
      <c r="E60" s="67"/>
      <c r="F60" s="69">
        <f t="shared" ref="F60:AD60" si="0">SUM(F5:F59)</f>
        <v>11847.499999999996</v>
      </c>
      <c r="G60" s="69">
        <f t="shared" si="0"/>
        <v>419.6</v>
      </c>
      <c r="H60" s="69">
        <f t="shared" si="0"/>
        <v>301.54000000000002</v>
      </c>
      <c r="I60" s="94">
        <f t="shared" si="0"/>
        <v>4037.4200000000005</v>
      </c>
      <c r="J60" s="94">
        <f t="shared" si="0"/>
        <v>175.26</v>
      </c>
      <c r="K60" s="94">
        <f t="shared" si="0"/>
        <v>400</v>
      </c>
      <c r="L60" s="94">
        <f t="shared" si="0"/>
        <v>35</v>
      </c>
      <c r="M60" s="94">
        <f t="shared" si="0"/>
        <v>172.5</v>
      </c>
      <c r="N60" s="94">
        <f t="shared" si="0"/>
        <v>330</v>
      </c>
      <c r="O60" s="94">
        <f t="shared" si="0"/>
        <v>1450</v>
      </c>
      <c r="P60" s="94">
        <f t="shared" si="0"/>
        <v>72</v>
      </c>
      <c r="Q60" s="94">
        <f t="shared" si="0"/>
        <v>72</v>
      </c>
      <c r="R60" s="94">
        <f t="shared" si="0"/>
        <v>542.29999999999995</v>
      </c>
      <c r="S60" s="94">
        <f t="shared" si="0"/>
        <v>506.5</v>
      </c>
      <c r="T60" s="94">
        <f t="shared" si="0"/>
        <v>57.510000000000005</v>
      </c>
      <c r="U60" s="94">
        <f t="shared" si="0"/>
        <v>155</v>
      </c>
      <c r="V60" s="94">
        <f t="shared" si="0"/>
        <v>934.92</v>
      </c>
      <c r="W60" s="94">
        <f t="shared" si="0"/>
        <v>416.03</v>
      </c>
      <c r="X60" s="94">
        <f t="shared" si="0"/>
        <v>700</v>
      </c>
      <c r="Y60" s="94">
        <f t="shared" si="0"/>
        <v>6.3</v>
      </c>
      <c r="Z60" s="94">
        <f t="shared" si="0"/>
        <v>48</v>
      </c>
      <c r="AA60" s="94">
        <f t="shared" si="0"/>
        <v>505</v>
      </c>
      <c r="AB60" s="94">
        <f t="shared" si="0"/>
        <v>44.98</v>
      </c>
      <c r="AC60" s="94">
        <f t="shared" si="0"/>
        <v>115.97</v>
      </c>
      <c r="AD60" s="94">
        <f t="shared" si="0"/>
        <v>349.66999999999996</v>
      </c>
      <c r="AE60" s="95"/>
      <c r="AF60" s="10"/>
      <c r="AG60" s="10"/>
    </row>
    <row r="61" spans="1:33" x14ac:dyDescent="0.25">
      <c r="A61" s="96"/>
      <c r="B61" s="97"/>
      <c r="C61" s="96"/>
      <c r="D61" s="98"/>
      <c r="E61" s="98"/>
      <c r="F61" s="99"/>
      <c r="G61" s="99"/>
      <c r="H61" s="99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96"/>
      <c r="AB61" s="96"/>
      <c r="AC61" s="96"/>
      <c r="AD61" s="96"/>
      <c r="AE61" s="100"/>
      <c r="AF61" s="10"/>
      <c r="AG61" s="10"/>
    </row>
    <row r="62" spans="1:33" x14ac:dyDescent="0.25">
      <c r="A62" s="101"/>
      <c r="B62" s="97"/>
      <c r="C62" s="97"/>
      <c r="D62" s="98"/>
      <c r="E62" s="98"/>
      <c r="F62" s="99"/>
      <c r="G62" s="99"/>
      <c r="H62" s="99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96"/>
      <c r="AB62" s="96"/>
      <c r="AC62" s="96"/>
      <c r="AD62" s="96"/>
      <c r="AE62" s="100"/>
      <c r="AF62" s="10"/>
      <c r="AG62" s="10"/>
    </row>
    <row r="63" spans="1:33" x14ac:dyDescent="0.25">
      <c r="A63" s="18"/>
      <c r="D63" s="7"/>
      <c r="E63" s="7"/>
      <c r="F63" s="9"/>
      <c r="G63" s="9"/>
      <c r="H63" s="9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</row>
    <row r="64" spans="1:33" x14ac:dyDescent="0.25">
      <c r="A64" s="18"/>
      <c r="D64" s="7"/>
      <c r="E64" s="7"/>
      <c r="F64" s="9"/>
      <c r="G64" s="9"/>
      <c r="H64" s="9"/>
      <c r="AF64" s="4"/>
    </row>
    <row r="65" spans="1:32" x14ac:dyDescent="0.25">
      <c r="A65" s="18"/>
      <c r="B65" s="6"/>
      <c r="C65" s="6"/>
      <c r="D65" s="7"/>
      <c r="E65" s="7"/>
      <c r="F65" s="9"/>
      <c r="G65" s="9"/>
      <c r="H65" s="9"/>
      <c r="AF65" s="4"/>
    </row>
    <row r="66" spans="1:32" x14ac:dyDescent="0.25">
      <c r="A66" s="18"/>
      <c r="D66" s="7"/>
      <c r="E66" s="7"/>
      <c r="F66" s="9"/>
      <c r="G66" s="9"/>
      <c r="H66" s="9"/>
      <c r="AF66" s="4"/>
    </row>
    <row r="67" spans="1:32" x14ac:dyDescent="0.25">
      <c r="AF67" s="4"/>
    </row>
    <row r="68" spans="1:32" x14ac:dyDescent="0.25">
      <c r="AF68" s="4"/>
    </row>
    <row r="69" spans="1:32" x14ac:dyDescent="0.25">
      <c r="AF69" s="4"/>
    </row>
    <row r="70" spans="1:32" x14ac:dyDescent="0.25">
      <c r="AF70" s="4"/>
    </row>
    <row r="71" spans="1:32" x14ac:dyDescent="0.25">
      <c r="AF71" s="4"/>
    </row>
    <row r="72" spans="1:32" x14ac:dyDescent="0.25">
      <c r="AF72" s="4"/>
    </row>
    <row r="73" spans="1:32" x14ac:dyDescent="0.25">
      <c r="AF73" s="4"/>
    </row>
    <row r="74" spans="1:32" x14ac:dyDescent="0.25">
      <c r="B74" s="3"/>
      <c r="C74" s="3"/>
      <c r="D74" s="16"/>
      <c r="E74" s="16"/>
      <c r="F74" s="17"/>
      <c r="G74" s="17"/>
      <c r="H74" s="17"/>
      <c r="AF74" s="4"/>
    </row>
    <row r="75" spans="1:32" x14ac:dyDescent="0.25">
      <c r="AF75" s="4"/>
    </row>
    <row r="76" spans="1:32" x14ac:dyDescent="0.25">
      <c r="AF76" s="4"/>
    </row>
    <row r="77" spans="1:32" x14ac:dyDescent="0.25">
      <c r="AF77" s="4"/>
    </row>
    <row r="78" spans="1:32" x14ac:dyDescent="0.25">
      <c r="AF78" s="4"/>
    </row>
    <row r="79" spans="1:32" x14ac:dyDescent="0.25">
      <c r="AF79" s="4"/>
    </row>
    <row r="80" spans="1:32" x14ac:dyDescent="0.25">
      <c r="AF80" s="4"/>
    </row>
    <row r="81" spans="1:32" x14ac:dyDescent="0.25">
      <c r="AF81" s="4"/>
    </row>
    <row r="82" spans="1:32" x14ac:dyDescent="0.25">
      <c r="AF82" s="4"/>
    </row>
    <row r="83" spans="1:32" x14ac:dyDescent="0.25">
      <c r="AF83" s="4"/>
    </row>
    <row r="84" spans="1:32" x14ac:dyDescent="0.25">
      <c r="AF84" s="4"/>
    </row>
    <row r="85" spans="1:32" x14ac:dyDescent="0.25">
      <c r="AF85" s="4"/>
    </row>
    <row r="86" spans="1:32" x14ac:dyDescent="0.25">
      <c r="AF86" s="4"/>
    </row>
    <row r="87" spans="1:32" x14ac:dyDescent="0.25">
      <c r="AF87" s="4"/>
    </row>
    <row r="88" spans="1:32" x14ac:dyDescent="0.25">
      <c r="AF88" s="4"/>
    </row>
    <row r="89" spans="1:32" x14ac:dyDescent="0.25">
      <c r="AF89" s="4"/>
    </row>
    <row r="90" spans="1:32" x14ac:dyDescent="0.25">
      <c r="AF90" s="4"/>
    </row>
    <row r="91" spans="1:32" x14ac:dyDescent="0.25">
      <c r="AF91" s="4"/>
    </row>
    <row r="92" spans="1:32" x14ac:dyDescent="0.25">
      <c r="AF92" s="4"/>
    </row>
    <row r="93" spans="1:32" x14ac:dyDescent="0.25">
      <c r="AF93" s="4"/>
    </row>
    <row r="94" spans="1:32" s="5" customFormat="1" x14ac:dyDescent="0.25">
      <c r="A94" s="1"/>
      <c r="B94" s="1"/>
      <c r="C94" s="1"/>
      <c r="D94" s="2"/>
      <c r="E94" s="2"/>
      <c r="F94" s="8"/>
      <c r="G94" s="8"/>
      <c r="H94" s="8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</row>
    <row r="108" spans="32:32" x14ac:dyDescent="0.25">
      <c r="AF108" s="4"/>
    </row>
    <row r="109" spans="32:32" x14ac:dyDescent="0.25">
      <c r="AF109" s="4"/>
    </row>
    <row r="110" spans="32:32" x14ac:dyDescent="0.25">
      <c r="AF110" s="4"/>
    </row>
    <row r="112" spans="32:32" x14ac:dyDescent="0.25">
      <c r="AF112" s="4"/>
    </row>
    <row r="113" spans="1:32" x14ac:dyDescent="0.25">
      <c r="AF113" s="4"/>
    </row>
    <row r="116" spans="1:32" s="10" customFormat="1" x14ac:dyDescent="0.25">
      <c r="A116" s="1"/>
      <c r="B116" s="1"/>
      <c r="C116" s="1"/>
      <c r="D116" s="2"/>
      <c r="E116" s="2"/>
      <c r="F116" s="8"/>
      <c r="G116" s="8"/>
      <c r="H116" s="8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</row>
  </sheetData>
  <printOptions headings="1" gridLines="1"/>
  <pageMargins left="3.937007874015748E-2" right="3.937007874015748E-2" top="0.15748031496062992" bottom="0.15748031496062992" header="0.31496062992125984" footer="0.31496062992125984"/>
  <pageSetup paperSize="9" scale="43" fitToHeight="0" orientation="landscape" r:id="rId1"/>
  <headerFooter>
    <oddHeader>&amp;C&amp;",Regular"&amp;0&amp;K000000TARRINGTON PARISH COUNCIL 
BUDGET 2017-18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DDE95-4539-4812-83EB-F9B78260FF11}">
  <dimension ref="A1:I14"/>
  <sheetViews>
    <sheetView workbookViewId="0">
      <selection activeCell="L23" sqref="L23"/>
    </sheetView>
  </sheetViews>
  <sheetFormatPr defaultRowHeight="14.4" x14ac:dyDescent="0.3"/>
  <cols>
    <col min="2" max="2" width="38.5546875" bestFit="1" customWidth="1"/>
    <col min="3" max="3" width="10.33203125" style="12" bestFit="1" customWidth="1"/>
    <col min="4" max="4" width="10.109375" style="12" customWidth="1"/>
    <col min="5" max="5" width="9.109375" style="12" bestFit="1" customWidth="1"/>
    <col min="6" max="7" width="9" style="12" bestFit="1" customWidth="1"/>
    <col min="8" max="8" width="9.109375" style="12" bestFit="1" customWidth="1"/>
    <col min="9" max="9" width="10.109375" bestFit="1" customWidth="1"/>
  </cols>
  <sheetData>
    <row r="1" spans="1:9" ht="31.95" customHeight="1" x14ac:dyDescent="0.3">
      <c r="A1" s="103" t="s">
        <v>0</v>
      </c>
      <c r="B1" s="10"/>
      <c r="C1" s="104"/>
      <c r="D1" s="104"/>
      <c r="E1" s="104"/>
      <c r="F1" s="104"/>
      <c r="G1" s="104"/>
      <c r="H1" s="104"/>
      <c r="I1" s="10"/>
    </row>
    <row r="2" spans="1:9" ht="29.4" customHeight="1" x14ac:dyDescent="0.3">
      <c r="A2" s="105" t="s">
        <v>1</v>
      </c>
      <c r="B2" s="105" t="s">
        <v>2</v>
      </c>
      <c r="C2" s="106" t="s">
        <v>11</v>
      </c>
      <c r="D2" s="106" t="s">
        <v>10</v>
      </c>
      <c r="E2" s="106" t="s">
        <v>13</v>
      </c>
      <c r="F2" s="106" t="s">
        <v>8</v>
      </c>
      <c r="G2" s="106" t="s">
        <v>5</v>
      </c>
      <c r="H2" s="106" t="s">
        <v>7</v>
      </c>
      <c r="I2" s="106" t="s">
        <v>12</v>
      </c>
    </row>
    <row r="3" spans="1:9" ht="22.2" customHeight="1" x14ac:dyDescent="0.3">
      <c r="A3" s="107" t="s">
        <v>45</v>
      </c>
      <c r="B3" s="108" t="s">
        <v>46</v>
      </c>
      <c r="C3" s="109">
        <v>10500</v>
      </c>
      <c r="D3" s="109"/>
      <c r="E3" s="109"/>
      <c r="F3" s="109"/>
      <c r="G3" s="109"/>
      <c r="H3" s="109"/>
      <c r="I3" s="110">
        <v>10500</v>
      </c>
    </row>
    <row r="4" spans="1:9" ht="22.95" customHeight="1" x14ac:dyDescent="0.3">
      <c r="A4" s="111" t="s">
        <v>51</v>
      </c>
      <c r="B4" s="112" t="s">
        <v>52</v>
      </c>
      <c r="C4" s="110" t="s">
        <v>53</v>
      </c>
      <c r="D4" s="109"/>
      <c r="E4" s="109"/>
      <c r="F4" s="109"/>
      <c r="G4" s="109"/>
      <c r="H4" s="109"/>
      <c r="I4" s="109">
        <v>10500</v>
      </c>
    </row>
    <row r="5" spans="1:9" ht="22.95" customHeight="1" x14ac:dyDescent="0.3">
      <c r="A5" s="107" t="s">
        <v>149</v>
      </c>
      <c r="B5" s="108" t="s">
        <v>150</v>
      </c>
      <c r="C5" s="110"/>
      <c r="D5" s="110"/>
      <c r="E5" s="110">
        <v>600</v>
      </c>
      <c r="F5" s="110"/>
      <c r="G5" s="110"/>
      <c r="H5" s="110"/>
      <c r="I5" s="110">
        <v>600</v>
      </c>
    </row>
    <row r="6" spans="1:9" s="11" customFormat="1" ht="22.95" customHeight="1" x14ac:dyDescent="0.3">
      <c r="A6" s="21"/>
      <c r="B6" s="102"/>
      <c r="C6" s="23">
        <v>21000</v>
      </c>
      <c r="D6" s="23">
        <f>SUM(D4:D5)</f>
        <v>0</v>
      </c>
      <c r="E6" s="23">
        <f t="shared" ref="E6:H6" si="0">SUM(E3:E5)</f>
        <v>600</v>
      </c>
      <c r="F6" s="23">
        <f t="shared" si="0"/>
        <v>0</v>
      </c>
      <c r="G6" s="23">
        <f t="shared" si="0"/>
        <v>0</v>
      </c>
      <c r="H6" s="23">
        <f t="shared" si="0"/>
        <v>0</v>
      </c>
      <c r="I6" s="23">
        <f>SUM(I3:I5)</f>
        <v>21600</v>
      </c>
    </row>
    <row r="7" spans="1:9" x14ac:dyDescent="0.3">
      <c r="A7" s="19"/>
      <c r="B7" s="19"/>
      <c r="C7" s="22"/>
      <c r="D7" s="22"/>
      <c r="E7" s="22"/>
      <c r="F7" s="22"/>
      <c r="G7" s="22"/>
      <c r="H7" s="22"/>
    </row>
    <row r="8" spans="1:9" x14ac:dyDescent="0.3">
      <c r="A8" s="19"/>
      <c r="B8" s="19"/>
      <c r="C8" s="22"/>
      <c r="D8" s="22"/>
      <c r="E8" s="22"/>
      <c r="F8" s="22"/>
      <c r="G8" s="22"/>
      <c r="H8" s="22"/>
    </row>
    <row r="9" spans="1:9" x14ac:dyDescent="0.3">
      <c r="A9" s="19"/>
      <c r="B9" s="19"/>
      <c r="C9" s="22"/>
      <c r="D9" s="22"/>
      <c r="E9" s="22"/>
      <c r="F9" s="22"/>
      <c r="G9" s="22"/>
      <c r="H9" s="22"/>
    </row>
    <row r="10" spans="1:9" x14ac:dyDescent="0.3">
      <c r="A10" s="19"/>
      <c r="B10" s="19"/>
      <c r="C10" s="22"/>
      <c r="D10" s="22"/>
      <c r="E10" s="22"/>
      <c r="F10" s="22"/>
      <c r="G10" s="22"/>
      <c r="H10" s="22"/>
    </row>
    <row r="11" spans="1:9" x14ac:dyDescent="0.3">
      <c r="A11" s="22"/>
      <c r="B11" s="22"/>
      <c r="C11" s="22"/>
      <c r="D11" s="22"/>
      <c r="E11" s="22"/>
      <c r="F11" s="22"/>
      <c r="G11"/>
      <c r="H11"/>
    </row>
    <row r="12" spans="1:9" x14ac:dyDescent="0.3">
      <c r="A12" s="19"/>
      <c r="B12" s="19"/>
      <c r="C12" s="22"/>
      <c r="D12" s="22"/>
      <c r="E12" s="22"/>
      <c r="F12" s="22"/>
      <c r="G12" s="22"/>
      <c r="H12" s="22"/>
    </row>
    <row r="13" spans="1:9" x14ac:dyDescent="0.3">
      <c r="A13" s="19"/>
      <c r="B13" s="19"/>
      <c r="C13" s="20"/>
      <c r="D13" s="20"/>
      <c r="E13" s="20"/>
      <c r="F13" s="20"/>
      <c r="G13" s="20"/>
      <c r="H13" s="20"/>
    </row>
    <row r="14" spans="1:9" x14ac:dyDescent="0.3">
      <c r="A14" s="19"/>
      <c r="B14" s="19"/>
      <c r="C14" s="20"/>
      <c r="D14" s="20"/>
      <c r="E14" s="20"/>
      <c r="F14" s="20"/>
      <c r="G14" s="20"/>
      <c r="H14" s="20"/>
    </row>
  </sheetData>
  <pageMargins left="0.70866141732283472" right="0.70866141732283472" top="0.74803149606299213" bottom="0.74803149606299213" header="0.31496062992125984" footer="0.31496062992125984"/>
  <pageSetup paperSize="9" scale="90" orientation="landscape" r:id="rId1"/>
  <ignoredErrors>
    <ignoredError sqref="D6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26F80-3820-4493-B4E0-F1C316C9D931}">
  <dimension ref="A1:K43"/>
  <sheetViews>
    <sheetView workbookViewId="0">
      <selection activeCell="K12" sqref="K12"/>
    </sheetView>
  </sheetViews>
  <sheetFormatPr defaultRowHeight="14.4" x14ac:dyDescent="0.3"/>
  <cols>
    <col min="1" max="1" width="13.109375" customWidth="1"/>
    <col min="4" max="4" width="9.109375" style="12" bestFit="1" customWidth="1"/>
    <col min="5" max="5" width="12.6640625" style="12" bestFit="1" customWidth="1"/>
    <col min="6" max="6" width="5" style="12" customWidth="1"/>
    <col min="7" max="7" width="12.33203125" style="12" bestFit="1" customWidth="1"/>
    <col min="8" max="8" width="16.6640625" style="12" customWidth="1"/>
    <col min="9" max="9" width="8.88671875" style="12"/>
    <col min="10" max="10" width="11.109375" bestFit="1" customWidth="1"/>
    <col min="11" max="11" width="32.6640625" customWidth="1"/>
  </cols>
  <sheetData>
    <row r="1" spans="1:11" ht="15.6" x14ac:dyDescent="0.3">
      <c r="A1" s="123" t="s">
        <v>181</v>
      </c>
      <c r="B1" s="123"/>
      <c r="C1" s="124"/>
      <c r="D1" s="125" t="s">
        <v>14</v>
      </c>
      <c r="E1" s="126">
        <v>37556.230000000003</v>
      </c>
      <c r="F1" s="127"/>
      <c r="G1" s="125" t="s">
        <v>9</v>
      </c>
      <c r="H1" s="126">
        <v>10057.35</v>
      </c>
      <c r="J1" s="113"/>
    </row>
    <row r="2" spans="1:11" ht="15.6" x14ac:dyDescent="0.3">
      <c r="A2" s="113"/>
      <c r="B2" s="113"/>
      <c r="C2" s="114"/>
      <c r="D2" s="115"/>
      <c r="E2" s="116"/>
      <c r="F2" s="116"/>
      <c r="G2" s="116"/>
      <c r="H2" s="116"/>
      <c r="I2" s="116"/>
      <c r="J2" s="113"/>
    </row>
    <row r="3" spans="1:11" ht="15.6" x14ac:dyDescent="0.3">
      <c r="A3" s="113"/>
      <c r="B3" s="113"/>
      <c r="C3" s="113"/>
      <c r="D3" s="116"/>
      <c r="E3" s="116"/>
      <c r="F3" s="116"/>
      <c r="G3" s="116"/>
      <c r="H3" s="116"/>
      <c r="I3" s="116"/>
      <c r="J3" s="113"/>
    </row>
    <row r="4" spans="1:11" ht="31.2" x14ac:dyDescent="0.3">
      <c r="A4" s="113"/>
      <c r="B4" s="113"/>
      <c r="C4" s="113"/>
      <c r="D4" s="116"/>
      <c r="E4" s="129" t="s">
        <v>184</v>
      </c>
      <c r="F4" s="129"/>
      <c r="G4" s="129"/>
      <c r="H4" s="129" t="s">
        <v>185</v>
      </c>
      <c r="I4" s="117"/>
      <c r="J4" s="130" t="s">
        <v>4</v>
      </c>
    </row>
    <row r="5" spans="1:11" ht="15.6" x14ac:dyDescent="0.3">
      <c r="A5" s="113" t="s">
        <v>182</v>
      </c>
      <c r="B5" s="113"/>
      <c r="C5" s="113"/>
      <c r="D5" s="116"/>
      <c r="E5" s="116">
        <v>37556.230000000003</v>
      </c>
      <c r="F5" s="116"/>
      <c r="G5" s="116"/>
      <c r="H5" s="116">
        <v>10057.35</v>
      </c>
      <c r="I5" s="116"/>
      <c r="J5" s="116">
        <f>SUM(E5:I5)</f>
        <v>47613.58</v>
      </c>
    </row>
    <row r="6" spans="1:11" ht="15.6" x14ac:dyDescent="0.3">
      <c r="A6" s="113" t="s">
        <v>183</v>
      </c>
      <c r="B6" s="113"/>
      <c r="C6" s="113"/>
      <c r="D6" s="116"/>
      <c r="E6" s="116">
        <v>21600</v>
      </c>
      <c r="F6" s="116"/>
      <c r="G6" s="116"/>
      <c r="H6" s="116">
        <v>33.090000000000003</v>
      </c>
      <c r="I6" s="116"/>
      <c r="J6" s="116">
        <f>SUM(E6:I6)</f>
        <v>21633.09</v>
      </c>
    </row>
    <row r="7" spans="1:11" ht="15.6" x14ac:dyDescent="0.3">
      <c r="A7" s="113" t="s">
        <v>4</v>
      </c>
      <c r="B7" s="113"/>
      <c r="C7" s="113"/>
      <c r="D7" s="116"/>
      <c r="E7" s="116">
        <f>SUM(E5:E6)</f>
        <v>59156.23</v>
      </c>
      <c r="F7" s="116"/>
      <c r="G7" s="116"/>
      <c r="H7" s="116">
        <f>SUM(H5:H6)</f>
        <v>10090.44</v>
      </c>
      <c r="I7" s="116"/>
      <c r="J7" s="116">
        <f>SUM(E7:I7)</f>
        <v>69246.67</v>
      </c>
    </row>
    <row r="8" spans="1:11" ht="15.6" x14ac:dyDescent="0.3">
      <c r="A8" s="113" t="s">
        <v>187</v>
      </c>
      <c r="B8" s="113"/>
      <c r="C8" s="113"/>
      <c r="D8" s="116"/>
      <c r="E8" s="116">
        <v>11847.5</v>
      </c>
      <c r="F8" s="116"/>
      <c r="G8" s="116"/>
      <c r="H8" s="116">
        <v>0</v>
      </c>
      <c r="I8" s="116"/>
      <c r="J8" s="116">
        <f>SUM(E8:I8)</f>
        <v>11847.5</v>
      </c>
    </row>
    <row r="9" spans="1:11" ht="16.2" thickBot="1" x14ac:dyDescent="0.35">
      <c r="A9" s="113" t="s">
        <v>15</v>
      </c>
      <c r="B9" s="113"/>
      <c r="C9" s="113"/>
      <c r="D9" s="116"/>
      <c r="E9" s="128">
        <f>E7-E8</f>
        <v>47308.73</v>
      </c>
      <c r="F9" s="117"/>
      <c r="G9" s="117"/>
      <c r="H9" s="128">
        <f>H7-H8</f>
        <v>10090.44</v>
      </c>
      <c r="I9" s="116"/>
      <c r="J9" s="128">
        <f>SUM(E9:I9)</f>
        <v>57399.170000000006</v>
      </c>
      <c r="K9" s="12"/>
    </row>
    <row r="10" spans="1:11" ht="15.6" x14ac:dyDescent="0.3">
      <c r="A10" s="113"/>
      <c r="B10" s="113"/>
      <c r="C10" s="113"/>
      <c r="D10" s="116"/>
      <c r="E10" s="116"/>
      <c r="F10" s="116"/>
      <c r="G10" s="116"/>
      <c r="H10" s="116"/>
      <c r="I10" s="116"/>
      <c r="J10" s="113"/>
    </row>
    <row r="11" spans="1:11" ht="15.6" x14ac:dyDescent="0.3">
      <c r="A11" s="113"/>
      <c r="B11" s="113"/>
      <c r="C11" s="113"/>
      <c r="D11" s="116"/>
      <c r="E11" s="116"/>
      <c r="F11" s="116"/>
      <c r="G11" s="116"/>
      <c r="H11" s="116"/>
      <c r="I11" s="116"/>
      <c r="J11" s="113"/>
    </row>
    <row r="12" spans="1:11" ht="15.6" x14ac:dyDescent="0.3">
      <c r="A12" s="113" t="s">
        <v>180</v>
      </c>
      <c r="B12" s="113"/>
      <c r="C12" s="113"/>
      <c r="D12" s="116"/>
      <c r="E12" s="116">
        <v>48477.29</v>
      </c>
      <c r="F12" s="116"/>
      <c r="G12" s="116"/>
      <c r="H12" s="116">
        <v>10090.44</v>
      </c>
      <c r="I12" s="116"/>
      <c r="J12" s="116">
        <f>SUM(E12:I12)</f>
        <v>58567.73</v>
      </c>
      <c r="K12" s="15"/>
    </row>
    <row r="13" spans="1:11" ht="15.6" x14ac:dyDescent="0.3">
      <c r="A13" s="113"/>
      <c r="B13" s="113"/>
      <c r="C13" s="113"/>
      <c r="D13" s="116"/>
      <c r="E13" s="116"/>
      <c r="F13" s="116"/>
      <c r="G13" s="116"/>
      <c r="H13" s="116"/>
      <c r="I13" s="116"/>
      <c r="J13" s="113"/>
    </row>
    <row r="14" spans="1:11" ht="15.6" x14ac:dyDescent="0.3">
      <c r="A14" s="113" t="s">
        <v>16</v>
      </c>
      <c r="B14" s="113"/>
      <c r="C14" s="113">
        <v>909</v>
      </c>
      <c r="D14" s="116">
        <v>7.5</v>
      </c>
      <c r="E14" s="116"/>
      <c r="F14" s="116"/>
      <c r="G14" s="116"/>
      <c r="H14" s="116"/>
      <c r="I14" s="116"/>
      <c r="J14" s="113"/>
    </row>
    <row r="15" spans="1:11" ht="15.6" x14ac:dyDescent="0.3">
      <c r="A15" s="113"/>
      <c r="B15" s="113"/>
      <c r="C15" s="113">
        <v>910</v>
      </c>
      <c r="D15" s="116">
        <v>135.30000000000001</v>
      </c>
      <c r="E15" s="116"/>
      <c r="F15" s="116"/>
      <c r="G15" s="116"/>
      <c r="H15" s="116"/>
      <c r="I15" s="116"/>
      <c r="J15" s="113"/>
    </row>
    <row r="16" spans="1:11" ht="15.6" x14ac:dyDescent="0.3">
      <c r="A16" s="113"/>
      <c r="B16" s="113"/>
      <c r="C16" s="113">
        <v>911</v>
      </c>
      <c r="D16" s="116">
        <v>100</v>
      </c>
      <c r="E16" s="116"/>
      <c r="F16" s="116"/>
      <c r="G16" s="116"/>
      <c r="H16" s="116"/>
      <c r="I16" s="116"/>
      <c r="J16" s="113"/>
    </row>
    <row r="17" spans="1:10" ht="15.6" x14ac:dyDescent="0.3">
      <c r="A17" s="113"/>
      <c r="B17" s="113"/>
      <c r="C17" s="113">
        <v>822</v>
      </c>
      <c r="D17" s="116">
        <v>275</v>
      </c>
      <c r="E17" s="116"/>
      <c r="F17" s="116"/>
      <c r="G17" s="116"/>
      <c r="H17" s="116"/>
      <c r="I17" s="116"/>
      <c r="J17" s="113"/>
    </row>
    <row r="18" spans="1:10" ht="15.6" x14ac:dyDescent="0.3">
      <c r="A18" s="113"/>
      <c r="B18" s="113"/>
      <c r="C18" s="113">
        <v>830</v>
      </c>
      <c r="D18" s="116">
        <v>650.76</v>
      </c>
      <c r="E18" s="116"/>
      <c r="F18" s="116"/>
      <c r="G18" s="116"/>
      <c r="H18" s="116"/>
      <c r="I18" s="116"/>
      <c r="J18" s="113"/>
    </row>
    <row r="19" spans="1:10" ht="15.6" x14ac:dyDescent="0.3">
      <c r="A19" s="113"/>
      <c r="B19" s="113"/>
      <c r="C19" s="113"/>
      <c r="D19" s="116"/>
      <c r="E19" s="116">
        <f>SUM(D14:D19)</f>
        <v>1168.56</v>
      </c>
      <c r="F19" s="116"/>
      <c r="G19" s="116"/>
      <c r="H19" s="116"/>
      <c r="I19" s="116"/>
      <c r="J19" s="116">
        <f>SUM(E19:I19)</f>
        <v>1168.56</v>
      </c>
    </row>
    <row r="20" spans="1:10" ht="16.2" thickBot="1" x14ac:dyDescent="0.35">
      <c r="A20" s="113"/>
      <c r="B20" s="113"/>
      <c r="C20" s="113"/>
      <c r="D20" s="116"/>
      <c r="E20" s="128">
        <f>E12-E19</f>
        <v>47308.73</v>
      </c>
      <c r="F20" s="116"/>
      <c r="G20" s="116"/>
      <c r="H20" s="128">
        <f>H12-H19</f>
        <v>10090.44</v>
      </c>
      <c r="I20" s="116"/>
      <c r="J20" s="128">
        <f>SUM(E20:I20)</f>
        <v>57399.170000000006</v>
      </c>
    </row>
    <row r="21" spans="1:10" ht="15.6" x14ac:dyDescent="0.3">
      <c r="A21" s="113"/>
      <c r="B21" s="113"/>
      <c r="C21" s="113"/>
      <c r="D21" s="116"/>
      <c r="E21" s="116"/>
      <c r="F21" s="116"/>
      <c r="G21" s="116"/>
      <c r="H21" s="116"/>
      <c r="I21" s="116"/>
      <c r="J21" s="113"/>
    </row>
    <row r="22" spans="1:10" ht="15.6" x14ac:dyDescent="0.3">
      <c r="A22" s="113"/>
      <c r="B22" s="113"/>
      <c r="C22" s="113"/>
      <c r="D22" s="116"/>
      <c r="E22" s="116"/>
      <c r="F22" s="116"/>
      <c r="G22" s="116"/>
      <c r="H22" s="116"/>
      <c r="I22" s="116"/>
      <c r="J22" s="113"/>
    </row>
    <row r="23" spans="1:10" ht="15.6" x14ac:dyDescent="0.3">
      <c r="A23" s="113"/>
      <c r="B23" s="113"/>
      <c r="C23" s="113"/>
      <c r="D23" s="116"/>
      <c r="E23" s="116"/>
      <c r="F23" s="116"/>
      <c r="G23" s="116"/>
      <c r="H23" s="116"/>
      <c r="I23" s="116"/>
      <c r="J23" s="113"/>
    </row>
    <row r="24" spans="1:10" ht="15.6" x14ac:dyDescent="0.3">
      <c r="A24" s="118"/>
      <c r="B24" s="118"/>
      <c r="C24" s="119"/>
      <c r="D24" s="120"/>
      <c r="E24" s="121"/>
      <c r="F24" s="121"/>
      <c r="G24" s="121"/>
      <c r="H24" s="121"/>
      <c r="I24" s="121"/>
      <c r="J24" s="118"/>
    </row>
    <row r="25" spans="1:10" ht="15.6" x14ac:dyDescent="0.3">
      <c r="A25" s="118"/>
      <c r="B25" s="118" t="s">
        <v>188</v>
      </c>
      <c r="C25" s="119"/>
      <c r="D25" s="120"/>
      <c r="E25" s="121"/>
      <c r="F25" s="121"/>
      <c r="G25" s="121"/>
      <c r="H25" s="121"/>
      <c r="I25" s="121"/>
      <c r="J25" s="118"/>
    </row>
    <row r="26" spans="1:10" ht="15.6" x14ac:dyDescent="0.3">
      <c r="A26" s="118"/>
      <c r="B26" s="118" t="s">
        <v>189</v>
      </c>
      <c r="C26" s="118"/>
      <c r="D26" s="121"/>
      <c r="E26" s="121"/>
      <c r="F26" s="121"/>
      <c r="G26" s="121"/>
      <c r="H26" s="121"/>
      <c r="I26" s="121"/>
      <c r="J26" s="118"/>
    </row>
    <row r="27" spans="1:10" ht="15.6" x14ac:dyDescent="0.3">
      <c r="A27" s="118"/>
      <c r="B27" s="118"/>
      <c r="C27" s="118"/>
      <c r="D27" s="121"/>
      <c r="E27" s="121"/>
      <c r="F27" s="121"/>
      <c r="G27" s="121"/>
      <c r="H27" s="121"/>
      <c r="I27" s="121"/>
      <c r="J27" s="118"/>
    </row>
    <row r="28" spans="1:10" ht="15.6" x14ac:dyDescent="0.3">
      <c r="A28" s="118"/>
      <c r="B28" s="118"/>
      <c r="C28" s="118"/>
      <c r="D28" s="121"/>
      <c r="E28" s="121"/>
      <c r="F28" s="121"/>
      <c r="G28" s="121"/>
      <c r="H28" s="121"/>
      <c r="I28" s="121"/>
      <c r="J28" s="121"/>
    </row>
    <row r="29" spans="1:10" ht="15.6" x14ac:dyDescent="0.3">
      <c r="A29" s="118"/>
      <c r="B29" s="118"/>
      <c r="C29" s="118"/>
      <c r="D29" s="121"/>
      <c r="E29" s="121"/>
      <c r="F29" s="121"/>
      <c r="G29" s="121"/>
      <c r="H29" s="121"/>
      <c r="I29" s="121"/>
      <c r="J29" s="121"/>
    </row>
    <row r="30" spans="1:10" ht="15.6" x14ac:dyDescent="0.3">
      <c r="A30" s="118"/>
      <c r="B30" s="118"/>
      <c r="C30" s="118"/>
      <c r="D30" s="121"/>
      <c r="E30" s="121"/>
      <c r="F30" s="121"/>
      <c r="G30" s="121"/>
      <c r="H30" s="121"/>
      <c r="I30" s="121"/>
      <c r="J30" s="121"/>
    </row>
    <row r="31" spans="1:10" ht="15.6" x14ac:dyDescent="0.3">
      <c r="A31" s="118"/>
      <c r="B31" s="118"/>
      <c r="C31" s="118"/>
      <c r="D31" s="121"/>
      <c r="E31" s="121"/>
      <c r="F31" s="121"/>
      <c r="G31" s="121"/>
      <c r="H31" s="121"/>
      <c r="I31" s="121"/>
      <c r="J31" s="121"/>
    </row>
    <row r="32" spans="1:10" ht="15.6" x14ac:dyDescent="0.3">
      <c r="A32" s="118"/>
      <c r="B32" s="118"/>
      <c r="C32" s="118"/>
      <c r="D32" s="121"/>
      <c r="E32" s="122"/>
      <c r="F32" s="122"/>
      <c r="G32" s="122"/>
      <c r="H32" s="122"/>
      <c r="I32" s="121"/>
      <c r="J32" s="121"/>
    </row>
    <row r="33" spans="1:10" ht="15.6" x14ac:dyDescent="0.3">
      <c r="A33" s="118"/>
      <c r="B33" s="118"/>
      <c r="C33" s="118"/>
      <c r="D33" s="121"/>
      <c r="E33" s="121"/>
      <c r="F33" s="121"/>
      <c r="G33" s="121"/>
      <c r="H33" s="121"/>
      <c r="I33" s="121"/>
      <c r="J33" s="118"/>
    </row>
    <row r="34" spans="1:10" ht="15.6" x14ac:dyDescent="0.3">
      <c r="A34" s="118"/>
      <c r="B34" s="118"/>
      <c r="C34" s="118"/>
      <c r="D34" s="121"/>
      <c r="E34" s="121"/>
      <c r="F34" s="121"/>
      <c r="G34" s="121"/>
      <c r="H34" s="121"/>
      <c r="I34" s="121"/>
      <c r="J34" s="118"/>
    </row>
    <row r="35" spans="1:10" ht="15.6" x14ac:dyDescent="0.3">
      <c r="A35" s="118"/>
      <c r="B35" s="118"/>
      <c r="C35" s="118"/>
      <c r="D35" s="121"/>
      <c r="E35" s="121"/>
      <c r="F35" s="121"/>
      <c r="G35" s="121"/>
      <c r="H35" s="121"/>
      <c r="I35" s="121"/>
      <c r="J35" s="121"/>
    </row>
    <row r="36" spans="1:10" ht="15.6" x14ac:dyDescent="0.3">
      <c r="A36" s="118"/>
      <c r="B36" s="118"/>
      <c r="C36" s="118"/>
      <c r="D36" s="121"/>
      <c r="E36" s="121"/>
      <c r="F36" s="121"/>
      <c r="G36" s="121"/>
      <c r="H36" s="121"/>
      <c r="I36" s="121"/>
      <c r="J36" s="118"/>
    </row>
    <row r="37" spans="1:10" ht="15.6" x14ac:dyDescent="0.3">
      <c r="A37" s="118"/>
      <c r="B37" s="118"/>
      <c r="C37" s="118"/>
      <c r="D37" s="121"/>
      <c r="E37" s="121"/>
      <c r="F37" s="121"/>
      <c r="G37" s="121"/>
      <c r="H37" s="121"/>
      <c r="I37" s="121"/>
      <c r="J37" s="118"/>
    </row>
    <row r="38" spans="1:10" ht="15.6" x14ac:dyDescent="0.3">
      <c r="A38" s="118"/>
      <c r="B38" s="118"/>
      <c r="C38" s="118"/>
      <c r="D38" s="121"/>
      <c r="E38" s="121"/>
      <c r="F38" s="121"/>
      <c r="G38" s="121"/>
      <c r="H38" s="121"/>
      <c r="I38" s="121"/>
      <c r="J38" s="118"/>
    </row>
    <row r="39" spans="1:10" ht="15.6" x14ac:dyDescent="0.3">
      <c r="A39" s="118"/>
      <c r="B39" s="118"/>
      <c r="C39" s="118"/>
      <c r="D39" s="121"/>
      <c r="E39" s="121"/>
      <c r="F39" s="121"/>
      <c r="G39" s="121"/>
      <c r="H39" s="121"/>
      <c r="I39" s="121"/>
      <c r="J39" s="118"/>
    </row>
    <row r="40" spans="1:10" ht="15.6" x14ac:dyDescent="0.3">
      <c r="A40" s="118"/>
      <c r="B40" s="118"/>
      <c r="C40" s="118"/>
      <c r="D40" s="121"/>
      <c r="E40" s="121"/>
      <c r="F40" s="121"/>
      <c r="G40" s="121"/>
      <c r="H40" s="121"/>
      <c r="I40" s="121"/>
      <c r="J40" s="118"/>
    </row>
    <row r="41" spans="1:10" ht="15.6" x14ac:dyDescent="0.3">
      <c r="A41" s="118"/>
      <c r="B41" s="118"/>
      <c r="C41" s="118"/>
      <c r="D41" s="121"/>
      <c r="E41" s="121"/>
      <c r="F41" s="121"/>
      <c r="G41" s="121"/>
      <c r="H41" s="121"/>
      <c r="I41" s="121"/>
      <c r="J41" s="118"/>
    </row>
    <row r="42" spans="1:10" ht="15.6" x14ac:dyDescent="0.3">
      <c r="A42" s="118"/>
      <c r="B42" s="118"/>
      <c r="C42" s="118"/>
      <c r="D42" s="121"/>
      <c r="E42" s="121"/>
      <c r="F42" s="121"/>
      <c r="G42" s="121"/>
      <c r="H42" s="121"/>
      <c r="I42" s="121"/>
      <c r="J42" s="121"/>
    </row>
    <row r="43" spans="1:10" ht="15.6" x14ac:dyDescent="0.3">
      <c r="A43" s="118"/>
      <c r="B43" s="118"/>
      <c r="C43" s="118"/>
      <c r="D43" s="121"/>
      <c r="E43" s="121"/>
      <c r="F43" s="121"/>
      <c r="G43" s="121"/>
      <c r="H43" s="121"/>
      <c r="I43" s="121"/>
      <c r="J43" s="121"/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4113F-9EE3-4408-A10D-3013F476CB82}">
  <dimension ref="A1:F13"/>
  <sheetViews>
    <sheetView view="pageLayout" zoomScaleNormal="100" workbookViewId="0">
      <selection activeCell="E6" sqref="E6"/>
    </sheetView>
  </sheetViews>
  <sheetFormatPr defaultRowHeight="14.4" x14ac:dyDescent="0.3"/>
  <cols>
    <col min="1" max="1" width="9" style="13" bestFit="1" customWidth="1"/>
    <col min="2" max="2" width="14.5546875" style="14" bestFit="1" customWidth="1"/>
    <col min="3" max="3" width="9.88671875" bestFit="1" customWidth="1"/>
    <col min="4" max="4" width="11" bestFit="1" customWidth="1"/>
    <col min="5" max="5" width="26.44140625" customWidth="1"/>
  </cols>
  <sheetData>
    <row r="1" spans="1:6" x14ac:dyDescent="0.3">
      <c r="A1" s="131"/>
      <c r="B1" s="132"/>
      <c r="C1" s="19">
        <v>2019</v>
      </c>
      <c r="D1" s="19">
        <v>2020</v>
      </c>
      <c r="E1" s="19"/>
      <c r="F1" s="19"/>
    </row>
    <row r="2" spans="1:6" x14ac:dyDescent="0.3">
      <c r="A2" s="131">
        <v>1</v>
      </c>
      <c r="B2" s="132" t="s">
        <v>17</v>
      </c>
      <c r="C2" s="20">
        <v>32360</v>
      </c>
      <c r="D2" s="135">
        <v>47614</v>
      </c>
      <c r="E2" s="136"/>
      <c r="F2" s="19"/>
    </row>
    <row r="3" spans="1:6" x14ac:dyDescent="0.3">
      <c r="A3" s="131">
        <v>2</v>
      </c>
      <c r="B3" s="132" t="s">
        <v>18</v>
      </c>
      <c r="C3" s="20">
        <v>22000</v>
      </c>
      <c r="D3" s="133">
        <v>21000</v>
      </c>
      <c r="E3" s="19"/>
      <c r="F3" s="19"/>
    </row>
    <row r="4" spans="1:6" x14ac:dyDescent="0.3">
      <c r="A4" s="131">
        <v>3</v>
      </c>
      <c r="B4" s="132" t="s">
        <v>19</v>
      </c>
      <c r="C4" s="20">
        <v>8239</v>
      </c>
      <c r="D4" s="133">
        <v>633</v>
      </c>
      <c r="E4" s="19"/>
      <c r="F4" s="19"/>
    </row>
    <row r="5" spans="1:6" x14ac:dyDescent="0.3">
      <c r="A5" s="131">
        <v>4</v>
      </c>
      <c r="B5" s="132" t="s">
        <v>20</v>
      </c>
      <c r="C5" s="20">
        <v>4143</v>
      </c>
      <c r="D5" s="133">
        <v>4037</v>
      </c>
      <c r="E5" s="19"/>
      <c r="F5" s="19"/>
    </row>
    <row r="6" spans="1:6" x14ac:dyDescent="0.3">
      <c r="A6" s="131">
        <v>5</v>
      </c>
      <c r="B6" s="132" t="s">
        <v>21</v>
      </c>
      <c r="C6" s="20">
        <v>839</v>
      </c>
      <c r="D6" s="133">
        <v>420</v>
      </c>
      <c r="E6" s="19"/>
      <c r="F6" s="19"/>
    </row>
    <row r="7" spans="1:6" x14ac:dyDescent="0.3">
      <c r="A7" s="131">
        <v>6</v>
      </c>
      <c r="B7" s="132" t="s">
        <v>22</v>
      </c>
      <c r="C7" s="20">
        <v>10003</v>
      </c>
      <c r="D7" s="133">
        <v>7391</v>
      </c>
      <c r="E7" s="19"/>
      <c r="F7" s="19"/>
    </row>
    <row r="8" spans="1:6" x14ac:dyDescent="0.3">
      <c r="A8" s="131">
        <v>7</v>
      </c>
      <c r="B8" s="132" t="s">
        <v>23</v>
      </c>
      <c r="C8" s="20">
        <v>47614</v>
      </c>
      <c r="D8" s="135">
        <v>57399</v>
      </c>
      <c r="E8" s="136"/>
      <c r="F8" s="19"/>
    </row>
    <row r="9" spans="1:6" x14ac:dyDescent="0.3">
      <c r="A9" s="131">
        <v>8</v>
      </c>
      <c r="B9" s="132" t="s">
        <v>24</v>
      </c>
      <c r="C9" s="20">
        <v>47614</v>
      </c>
      <c r="D9" s="135">
        <v>57399</v>
      </c>
      <c r="E9" s="137"/>
      <c r="F9" s="19"/>
    </row>
    <row r="10" spans="1:6" x14ac:dyDescent="0.3">
      <c r="A10" s="131">
        <v>9</v>
      </c>
      <c r="B10" s="132" t="s">
        <v>25</v>
      </c>
      <c r="C10" s="20">
        <v>15418</v>
      </c>
      <c r="D10" s="133">
        <v>15418.17</v>
      </c>
      <c r="E10" s="19"/>
      <c r="F10" s="19"/>
    </row>
    <row r="11" spans="1:6" x14ac:dyDescent="0.3">
      <c r="A11" s="131">
        <v>10</v>
      </c>
      <c r="B11" s="132" t="s">
        <v>26</v>
      </c>
      <c r="C11" s="20">
        <v>397</v>
      </c>
      <c r="D11" s="133">
        <v>0</v>
      </c>
      <c r="E11" s="19"/>
      <c r="F11" s="19"/>
    </row>
    <row r="12" spans="1:6" x14ac:dyDescent="0.3">
      <c r="A12" s="131"/>
      <c r="B12" s="132"/>
      <c r="C12" s="19"/>
      <c r="D12" s="133"/>
      <c r="E12" s="19"/>
      <c r="F12" s="19"/>
    </row>
    <row r="13" spans="1:6" x14ac:dyDescent="0.3">
      <c r="A13" s="131"/>
      <c r="B13" s="132"/>
      <c r="C13" s="19"/>
      <c r="D13" s="19"/>
      <c r="E13" s="19"/>
      <c r="F13" s="19"/>
    </row>
  </sheetData>
  <pageMargins left="0.7" right="0.7" top="0.75" bottom="0.75" header="0.3" footer="0.3"/>
  <pageSetup paperSize="9" orientation="portrait" r:id="rId1"/>
  <headerFooter>
    <oddHeader xml:space="preserve">&amp;C&amp;"Arial,Regular"Tarrington 
Annual Return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Spend to date</vt:lpstr>
      <vt:lpstr>Expenditure</vt:lpstr>
      <vt:lpstr>Income</vt:lpstr>
      <vt:lpstr>Bank Rec</vt:lpstr>
      <vt:lpstr>Annual Return</vt:lpstr>
      <vt:lpstr>Expenditure!Print_Area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 chester</dc:creator>
  <cp:lastModifiedBy>Parish Clerk</cp:lastModifiedBy>
  <cp:lastPrinted>2020-06-14T12:49:47Z</cp:lastPrinted>
  <dcterms:created xsi:type="dcterms:W3CDTF">2017-04-05T11:26:06Z</dcterms:created>
  <dcterms:modified xsi:type="dcterms:W3CDTF">2020-06-25T10:53:55Z</dcterms:modified>
</cp:coreProperties>
</file>